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ersaw\Desktop\"/>
    </mc:Choice>
  </mc:AlternateContent>
  <bookViews>
    <workbookView xWindow="-1695" yWindow="-90" windowWidth="9135" windowHeight="4680" tabRatio="781" activeTab="8"/>
  </bookViews>
  <sheets>
    <sheet name="Cover Page" sheetId="1" r:id="rId1"/>
    <sheet name="Revenue Per Participant" sheetId="7" r:id="rId2"/>
    <sheet name="All Levels" sheetId="3" r:id="rId3"/>
    <sheet name="ABE Levels" sheetId="4" r:id="rId4"/>
    <sheet name="ESL Levels" sheetId="2" r:id="rId5"/>
    <sheet name="Obtain Employment" sheetId="9" r:id="rId6"/>
    <sheet name="Retain Employment" sheetId="10" r:id="rId7"/>
    <sheet name="Obtain Secondary Credential " sheetId="11" r:id="rId8"/>
    <sheet name="Enter Post-Secondary" sheetId="12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3">'ABE Levels'!$A$1:$F$58</definedName>
    <definedName name="_xlnm.Print_Area" localSheetId="2">'All Levels'!$A$1:$F$52</definedName>
    <definedName name="_xlnm.Print_Area" localSheetId="4">'ESL Levels'!$A$1:$F$63</definedName>
    <definedName name="_xlnm.Print_Area" localSheetId="1">'Revenue Per Participant'!$A$1:$H$53</definedName>
    <definedName name="Query_from_Databridge" localSheetId="3">'ABE Levels'!$A$7:$B$72</definedName>
    <definedName name="Query_from_Databridge_1" localSheetId="2">'All Levels'!$A$7:$B$65</definedName>
    <definedName name="Query_from_databridge_1" localSheetId="1" hidden="1">'Revenue Per Participant'!#REF!</definedName>
  </definedNames>
  <calcPr calcId="152511"/>
</workbook>
</file>

<file path=xl/calcChain.xml><?xml version="1.0" encoding="utf-8"?>
<calcChain xmlns="http://schemas.openxmlformats.org/spreadsheetml/2006/main">
  <c r="D27" i="2" l="1"/>
  <c r="D39" i="4"/>
  <c r="E39" i="4"/>
  <c r="D40" i="3"/>
  <c r="D28" i="12" l="1"/>
  <c r="D51" i="12"/>
  <c r="D10" i="12"/>
  <c r="D48" i="12"/>
  <c r="D19" i="12"/>
  <c r="D21" i="12"/>
  <c r="D12" i="12"/>
  <c r="D31" i="12"/>
  <c r="D46" i="12"/>
  <c r="D36" i="12"/>
  <c r="D16" i="12"/>
  <c r="D30" i="12"/>
  <c r="D17" i="12"/>
  <c r="D13" i="12"/>
  <c r="D50" i="12"/>
  <c r="D34" i="12"/>
  <c r="D25" i="12"/>
  <c r="D27" i="12"/>
  <c r="D23" i="12"/>
  <c r="D42" i="12"/>
  <c r="D24" i="12"/>
  <c r="D33" i="12"/>
  <c r="D18" i="12"/>
  <c r="D39" i="12"/>
  <c r="D40" i="12"/>
  <c r="D41" i="12"/>
  <c r="D43" i="12"/>
  <c r="D20" i="12"/>
  <c r="D32" i="12"/>
  <c r="D8" i="12"/>
  <c r="D45" i="12"/>
  <c r="D15" i="12"/>
  <c r="D9" i="12"/>
  <c r="D38" i="12"/>
  <c r="D37" i="12"/>
  <c r="D47" i="12"/>
  <c r="D44" i="12"/>
  <c r="D49" i="12"/>
  <c r="D29" i="12"/>
  <c r="D11" i="12"/>
  <c r="D14" i="12"/>
  <c r="D22" i="12"/>
  <c r="D35" i="12"/>
  <c r="F26" i="12" l="1"/>
  <c r="D17" i="11"/>
  <c r="D20" i="11" l="1"/>
  <c r="D13" i="11"/>
  <c r="D12" i="11"/>
  <c r="D29" i="11"/>
  <c r="D26" i="11"/>
  <c r="D16" i="11"/>
  <c r="D37" i="11"/>
  <c r="D18" i="11"/>
  <c r="D34" i="11"/>
  <c r="D35" i="11"/>
  <c r="D32" i="11"/>
  <c r="D24" i="11"/>
  <c r="D11" i="11"/>
  <c r="D36" i="11"/>
  <c r="D33" i="11"/>
  <c r="D22" i="11"/>
  <c r="D10" i="11"/>
  <c r="D14" i="11"/>
  <c r="D43" i="11"/>
  <c r="D27" i="11"/>
  <c r="D42" i="11"/>
  <c r="D40" i="11"/>
  <c r="D39" i="11"/>
  <c r="D23" i="11"/>
  <c r="D46" i="11"/>
  <c r="D9" i="11"/>
  <c r="D8" i="11"/>
  <c r="D48" i="11"/>
  <c r="D28" i="11"/>
  <c r="D31" i="11"/>
  <c r="D19" i="11"/>
  <c r="D49" i="11"/>
  <c r="D38" i="11"/>
  <c r="D44" i="11"/>
  <c r="D15" i="11"/>
  <c r="D41" i="11"/>
  <c r="D25" i="11"/>
  <c r="D21" i="11"/>
  <c r="D47" i="11"/>
  <c r="D45" i="11"/>
  <c r="D36" i="10" l="1"/>
  <c r="D8" i="10" l="1"/>
  <c r="D31" i="10"/>
  <c r="D35" i="10"/>
  <c r="D17" i="10"/>
  <c r="D11" i="10"/>
  <c r="D10" i="10"/>
  <c r="D28" i="10"/>
  <c r="D26" i="10"/>
  <c r="D18" i="10"/>
  <c r="D21" i="10"/>
  <c r="D24" i="10"/>
  <c r="D12" i="10"/>
  <c r="D19" i="10"/>
  <c r="D23" i="10"/>
  <c r="D27" i="10"/>
  <c r="D14" i="10" l="1"/>
  <c r="D32" i="10"/>
  <c r="D13" i="10"/>
  <c r="D16" i="10"/>
  <c r="D34" i="10"/>
  <c r="D33" i="10"/>
  <c r="D9" i="10"/>
  <c r="D22" i="10"/>
  <c r="D15" i="10"/>
  <c r="D29" i="10"/>
  <c r="D20" i="10"/>
  <c r="D30" i="10"/>
  <c r="D34" i="9" l="1"/>
  <c r="D16" i="9"/>
  <c r="D18" i="9"/>
  <c r="D8" i="9"/>
  <c r="D32" i="9"/>
  <c r="D15" i="9"/>
  <c r="D24" i="9"/>
  <c r="D27" i="9"/>
  <c r="D33" i="9"/>
  <c r="D29" i="9"/>
  <c r="D13" i="9"/>
  <c r="D14" i="9"/>
  <c r="D36" i="9"/>
  <c r="D19" i="9"/>
  <c r="D12" i="9"/>
  <c r="D17" i="9"/>
  <c r="D35" i="9"/>
  <c r="D9" i="9"/>
  <c r="D11" i="9"/>
  <c r="D26" i="9"/>
  <c r="D7" i="9"/>
  <c r="D25" i="9"/>
  <c r="D31" i="9"/>
  <c r="D10" i="9"/>
  <c r="D21" i="9"/>
  <c r="D28" i="9"/>
  <c r="D20" i="9"/>
  <c r="D30" i="9"/>
  <c r="D23" i="9"/>
  <c r="E46" i="2" l="1"/>
  <c r="E37" i="2"/>
  <c r="D37" i="2"/>
  <c r="D51" i="2"/>
  <c r="E16" i="2"/>
  <c r="D16" i="2"/>
  <c r="E33" i="2"/>
  <c r="D33" i="2"/>
  <c r="E25" i="2"/>
  <c r="D25" i="2"/>
  <c r="E11" i="2"/>
  <c r="D11" i="2"/>
  <c r="E17" i="2"/>
  <c r="D17" i="2"/>
  <c r="E32" i="2"/>
  <c r="D32" i="2"/>
  <c r="E39" i="2"/>
  <c r="D39" i="2"/>
  <c r="E13" i="2"/>
  <c r="D13" i="2"/>
  <c r="E35" i="2"/>
  <c r="D35" i="2"/>
  <c r="E15" i="2"/>
  <c r="D15" i="2"/>
  <c r="E29" i="2"/>
  <c r="D29" i="2"/>
  <c r="E44" i="2"/>
  <c r="D44" i="2"/>
  <c r="D50" i="2"/>
  <c r="E10" i="2"/>
  <c r="D10" i="2"/>
  <c r="E8" i="2"/>
  <c r="D8" i="2"/>
  <c r="E27" i="2"/>
  <c r="E12" i="2"/>
  <c r="D12" i="2"/>
  <c r="E38" i="2"/>
  <c r="D38" i="2"/>
  <c r="E19" i="2"/>
  <c r="D19" i="2"/>
  <c r="E28" i="2"/>
  <c r="D28" i="2"/>
  <c r="E20" i="2"/>
  <c r="D20" i="2"/>
  <c r="E31" i="2"/>
  <c r="D31" i="2"/>
  <c r="E30" i="2"/>
  <c r="D30" i="2"/>
  <c r="E22" i="2"/>
  <c r="D22" i="2"/>
  <c r="E9" i="2"/>
  <c r="D9" i="2"/>
  <c r="D46" i="2"/>
  <c r="E43" i="2"/>
  <c r="D43" i="2"/>
  <c r="E41" i="2"/>
  <c r="D41" i="2"/>
  <c r="E42" i="2"/>
  <c r="D42" i="2"/>
  <c r="E45" i="2"/>
  <c r="D45" i="2"/>
  <c r="E7" i="2"/>
  <c r="D7" i="2"/>
  <c r="E21" i="2"/>
  <c r="D21" i="2"/>
  <c r="E36" i="2"/>
  <c r="D36" i="2"/>
  <c r="D49" i="2"/>
  <c r="E23" i="2"/>
  <c r="D23" i="2"/>
  <c r="D48" i="2"/>
  <c r="E40" i="2"/>
  <c r="D40" i="2"/>
  <c r="E24" i="2"/>
  <c r="D24" i="2"/>
  <c r="E34" i="2"/>
  <c r="D34" i="2"/>
  <c r="E14" i="2"/>
  <c r="D14" i="2"/>
  <c r="D47" i="2"/>
  <c r="E18" i="2"/>
  <c r="D18" i="2"/>
  <c r="E40" i="4"/>
  <c r="D40" i="4"/>
  <c r="E48" i="4"/>
  <c r="D48" i="4"/>
  <c r="E10" i="4"/>
  <c r="D10" i="4"/>
  <c r="E20" i="4"/>
  <c r="D20" i="4"/>
  <c r="E30" i="4"/>
  <c r="D30" i="4"/>
  <c r="E21" i="4"/>
  <c r="D21" i="4"/>
  <c r="E13" i="4"/>
  <c r="D13" i="4"/>
  <c r="E7" i="4"/>
  <c r="D7" i="4"/>
  <c r="E34" i="4"/>
  <c r="D34" i="4"/>
  <c r="E19" i="4"/>
  <c r="D19" i="4"/>
  <c r="E18" i="4"/>
  <c r="D18" i="4"/>
  <c r="E14" i="4"/>
  <c r="D14" i="4"/>
  <c r="E33" i="4"/>
  <c r="D33" i="4"/>
  <c r="E45" i="4"/>
  <c r="D45" i="4"/>
  <c r="E51" i="4"/>
  <c r="D51" i="4"/>
  <c r="E16" i="4"/>
  <c r="D16" i="4"/>
  <c r="E31" i="4"/>
  <c r="D31" i="4"/>
  <c r="E12" i="4"/>
  <c r="D12" i="4"/>
  <c r="E44" i="4"/>
  <c r="D44" i="4"/>
  <c r="E25" i="4"/>
  <c r="D25" i="4"/>
  <c r="E43" i="4"/>
  <c r="D43" i="4"/>
  <c r="E22" i="4"/>
  <c r="D22" i="4"/>
  <c r="E42" i="4"/>
  <c r="D42" i="4"/>
  <c r="E41" i="4"/>
  <c r="D41" i="4"/>
  <c r="E15" i="4"/>
  <c r="D15" i="4"/>
  <c r="E38" i="4"/>
  <c r="D38" i="4"/>
  <c r="E8" i="4"/>
  <c r="D8" i="4"/>
  <c r="E9" i="4"/>
  <c r="D9" i="4"/>
  <c r="E47" i="4"/>
  <c r="D47" i="4"/>
  <c r="E50" i="4"/>
  <c r="D50" i="4"/>
  <c r="E26" i="4"/>
  <c r="D26" i="4"/>
  <c r="E29" i="4"/>
  <c r="D29" i="4"/>
  <c r="E17" i="4"/>
  <c r="D17" i="4"/>
  <c r="E35" i="4"/>
  <c r="D35" i="4"/>
  <c r="E46" i="4" l="1"/>
  <c r="D46" i="4"/>
  <c r="E49" i="4"/>
  <c r="D49" i="4"/>
  <c r="E11" i="4"/>
  <c r="D11" i="4"/>
  <c r="E24" i="4"/>
  <c r="D24" i="4"/>
  <c r="E23" i="4"/>
  <c r="D23" i="4"/>
  <c r="E32" i="4"/>
  <c r="D32" i="4"/>
  <c r="E28" i="4"/>
  <c r="D28" i="4"/>
  <c r="E37" i="4"/>
  <c r="D37" i="4"/>
  <c r="E36" i="4"/>
  <c r="D36" i="4"/>
  <c r="E44" i="3" l="1"/>
  <c r="D44" i="3"/>
  <c r="E50" i="3"/>
  <c r="D50" i="3"/>
  <c r="E10" i="3"/>
  <c r="D10" i="3"/>
  <c r="E25" i="3"/>
  <c r="D25" i="3"/>
  <c r="E30" i="3"/>
  <c r="D30" i="3"/>
  <c r="E13" i="3"/>
  <c r="D13" i="3"/>
  <c r="E14" i="3"/>
  <c r="D14" i="3"/>
  <c r="E18" i="3"/>
  <c r="D18" i="3"/>
  <c r="E45" i="3"/>
  <c r="D45" i="3"/>
  <c r="E17" i="3"/>
  <c r="D17" i="3"/>
  <c r="E27" i="3"/>
  <c r="D27" i="3"/>
  <c r="E15" i="3"/>
  <c r="D15" i="3"/>
  <c r="E34" i="3"/>
  <c r="D34" i="3"/>
  <c r="E49" i="3"/>
  <c r="D49" i="3"/>
  <c r="E51" i="3"/>
  <c r="D51" i="3"/>
  <c r="E11" i="3"/>
  <c r="D11" i="3"/>
  <c r="E16" i="3"/>
  <c r="D16" i="3"/>
  <c r="E40" i="3"/>
  <c r="E12" i="3"/>
  <c r="D12" i="3"/>
  <c r="E46" i="3"/>
  <c r="D46" i="3"/>
  <c r="E21" i="3"/>
  <c r="D21" i="3"/>
  <c r="E39" i="3"/>
  <c r="D39" i="3"/>
  <c r="E23" i="3"/>
  <c r="D23" i="3"/>
  <c r="E37" i="3"/>
  <c r="D37" i="3"/>
  <c r="E42" i="3"/>
  <c r="D42" i="3"/>
  <c r="E22" i="3"/>
  <c r="D22" i="3"/>
  <c r="E26" i="3"/>
  <c r="D26" i="3"/>
  <c r="E7" i="3"/>
  <c r="D7" i="3"/>
  <c r="E9" i="3"/>
  <c r="D9" i="3"/>
  <c r="E48" i="3"/>
  <c r="D48" i="3"/>
  <c r="E36" i="3"/>
  <c r="D36" i="3"/>
  <c r="E35" i="3"/>
  <c r="D35" i="3"/>
  <c r="E31" i="3"/>
  <c r="D31" i="3"/>
  <c r="E19" i="3"/>
  <c r="D19" i="3"/>
  <c r="E43" i="3"/>
  <c r="D43" i="3"/>
  <c r="E47" i="3"/>
  <c r="D47" i="3"/>
  <c r="E32" i="3"/>
  <c r="D32" i="3"/>
  <c r="E8" i="3"/>
  <c r="D8" i="3"/>
  <c r="E38" i="3"/>
  <c r="D38" i="3"/>
  <c r="E28" i="3"/>
  <c r="D28" i="3"/>
  <c r="E41" i="3"/>
  <c r="D41" i="3"/>
  <c r="E24" i="3"/>
  <c r="D24" i="3"/>
  <c r="E20" i="3"/>
  <c r="D20" i="3"/>
  <c r="E33" i="3"/>
  <c r="D33" i="3"/>
  <c r="H23" i="7" l="1"/>
  <c r="H22" i="7"/>
  <c r="H29" i="7"/>
  <c r="H35" i="7"/>
  <c r="H28" i="7"/>
  <c r="H25" i="7"/>
  <c r="H43" i="7"/>
  <c r="H34" i="7"/>
  <c r="H36" i="7"/>
  <c r="H45" i="7"/>
  <c r="H33" i="7"/>
  <c r="H12" i="7"/>
  <c r="H30" i="7"/>
  <c r="H24" i="7"/>
  <c r="H38" i="7"/>
  <c r="H14" i="7"/>
  <c r="H18" i="7"/>
  <c r="H21" i="7"/>
  <c r="H44" i="7"/>
  <c r="H41" i="7"/>
  <c r="H20" i="7"/>
  <c r="H52" i="7"/>
  <c r="H31" i="7"/>
  <c r="H27" i="7"/>
  <c r="H49" i="7"/>
  <c r="H13" i="7"/>
  <c r="H26" i="7"/>
  <c r="H17" i="7"/>
  <c r="H10" i="7"/>
  <c r="H9" i="7"/>
  <c r="H19" i="7"/>
  <c r="H15" i="7"/>
  <c r="H37" i="7"/>
  <c r="H48" i="7"/>
  <c r="H40" i="7"/>
  <c r="H51" i="7"/>
  <c r="H11" i="7"/>
  <c r="H42" i="7"/>
  <c r="H47" i="7"/>
  <c r="H46" i="7"/>
  <c r="H16" i="7"/>
  <c r="H8" i="7"/>
  <c r="H50" i="7"/>
  <c r="H39" i="7"/>
</calcChain>
</file>

<file path=xl/connections.xml><?xml version="1.0" encoding="utf-8"?>
<connections xmlns="http://schemas.openxmlformats.org/spreadsheetml/2006/main">
  <connection id="1" name="Connection1" type="1" refreshedVersion="2" background="1" saveData="1">
    <dbPr connection="Description=Databridge;DRIVER=SQL Server;SERVER=MDEDATAB;UID=TODD;APP=Microsoft Data Access Components;WSID=ACSFSN2771;DATABASE=DataBridge;Network=DBMSSOCN;Trusted_Connection=Yes" command="SELECT abeconsortium.dat_yer, abeconsortium.csm_dst_num, abeconsortium.csm_nam_x000d__x000a_FROM DataBridge.databridge_app_user.abeconsortium abeconsortium_x000d__x000a_WHERE (abeconsortium.dat_yer='07-08')_x000d__x000a_ORDER BY abeconsortium.csm_nam, abeconsortium.csm_dst_num"/>
  </connection>
  <connection id="2" name="Connection2" type="1" refreshedVersion="2" background="1" saveData="1">
    <dbPr connection="Description=Databridge;DRIVER=SQL Server;SERVER=MDEDATAB;UID=TODD;APP=Microsoft Data Access Components;WSID=ACSFSN2771;DATABASE=DataBridge;Network=DBMSSOCN;Trusted_Connection=Yes" command="SELECT abeconsortium.dat_yer, abeconsortium.csm_dst_num, abeconsortium.csm_nam_x000d__x000a_FROM DataBridge.databridge_app_user.abeconsortium abeconsortium_x000d__x000a_WHERE (abeconsortium.dat_yer='07-08')_x000d__x000a_ORDER BY abeconsortium.csm_nam, abeconsortium.csm_dst_num"/>
  </connection>
</connections>
</file>

<file path=xl/sharedStrings.xml><?xml version="1.0" encoding="utf-8"?>
<sst xmlns="http://schemas.openxmlformats.org/spreadsheetml/2006/main" count="911" uniqueCount="140">
  <si>
    <t>MINNESOTA ABE CONSORTIA</t>
  </si>
  <si>
    <t>What is your consortium’s rate of success regarding the proportion of</t>
  </si>
  <si>
    <t>How does your consortium rank with others in this regard?  The range</t>
  </si>
  <si>
    <t>level?  How does your consortium rank with others in this regard?  The</t>
  </si>
  <si>
    <t xml:space="preserve">level?  How does your consortium rank with others in this regard?  </t>
  </si>
  <si>
    <t>Revenue</t>
  </si>
  <si>
    <t>State</t>
  </si>
  <si>
    <t>Data</t>
  </si>
  <si>
    <t xml:space="preserve">District </t>
  </si>
  <si>
    <t xml:space="preserve">State </t>
  </si>
  <si>
    <t>Revenue Per</t>
  </si>
  <si>
    <t>Year</t>
  </si>
  <si>
    <t>Number</t>
  </si>
  <si>
    <t>District Name</t>
  </si>
  <si>
    <t>Entitlement</t>
  </si>
  <si>
    <t>Participant</t>
  </si>
  <si>
    <t>Rank*</t>
  </si>
  <si>
    <t>MINNEAPOLIS PUBLIC SCHOOL DIST.</t>
  </si>
  <si>
    <t>SOUTH ST. PAUL PUBLIC SCHOOL DIST.</t>
  </si>
  <si>
    <t>DETROIT LAKES PUBLIC SCHOOL DIST.</t>
  </si>
  <si>
    <t>MANKATO PUBLIC SCHOOL DISTRICT</t>
  </si>
  <si>
    <t>ARROWHEAD ECONOMIC OPPORTUNITY AGCY</t>
  </si>
  <si>
    <t>DEPARTMENT OF CORRECTIONS</t>
  </si>
  <si>
    <t>TRI COUNTY COMM CORRECTIONS</t>
  </si>
  <si>
    <t>WHITE EARTH RESERVATION TRIBAL COUN</t>
  </si>
  <si>
    <t>CASS LAKE-BENA PUBLIC SCHOOLS</t>
  </si>
  <si>
    <t>INSTITUTE FOR NEW AMERICANS</t>
  </si>
  <si>
    <t>BRAINERD PUBLIC SCHOOL DISTRICT</t>
  </si>
  <si>
    <t>BURNSVILLE PUBLIC SCHOOL DISTRICT</t>
  </si>
  <si>
    <t>FARMINGTON PUBLIC SCHOOL DISTRICT</t>
  </si>
  <si>
    <t>LAKEVILLE PUBLIC SCHOOL DISTRICT</t>
  </si>
  <si>
    <t>ROSEMOUNT-APPLE VALLEY-EAGAN</t>
  </si>
  <si>
    <t>HASTINGS PUBLIC SCHOOL DISTRICT</t>
  </si>
  <si>
    <t>ALEXANDRIA PUBLIC SCHOOL DISTRICT</t>
  </si>
  <si>
    <t>RED WING PUBLIC SCHOOL DISTRICT</t>
  </si>
  <si>
    <t>HOPKINS PUBLIC SCHOOL DISTRICT</t>
  </si>
  <si>
    <t>BLOOMINGTON PUBLIC SCHOOL DISTRICT</t>
  </si>
  <si>
    <t>OSSEO PUBLIC SCHOOL DISTRICT</t>
  </si>
  <si>
    <t>ROBBINSDALE PUBLIC SCHOOL DISTRICT</t>
  </si>
  <si>
    <t>WILLMAR PUBLIC SCHOOL DISTRICT</t>
  </si>
  <si>
    <t>MARSHALL PUBLIC SCHOOL DISTRICT</t>
  </si>
  <si>
    <t>ROCHESTER PUBLIC SCHOOL DISTRICT</t>
  </si>
  <si>
    <t>FERGUS FALLS PUBLIC SCHOOL DISTRICT</t>
  </si>
  <si>
    <t>NORTH ST PAUL-MAPLEWOOD SCHOOL DIST</t>
  </si>
  <si>
    <t>ST. PAUL PUBLIC SCHOOL DISTRICT</t>
  </si>
  <si>
    <t>DULUTH PUBLIC SCHOOL DISTRICT</t>
  </si>
  <si>
    <t>ST. CLOUD PUBLIC SCHOOL DISTRICT</t>
  </si>
  <si>
    <t>OWATONNA PUBLIC SCHOOL DISTRICT</t>
  </si>
  <si>
    <t>SOUTH WASHINGTON COUNTY SCHOOL DIST</t>
  </si>
  <si>
    <t>MONTICELLO PUBLIC SCHOOL DISTRICT</t>
  </si>
  <si>
    <t>REGION 1 &amp; 2-NORTHWEST SVC. COOP</t>
  </si>
  <si>
    <t>WADENA-DEER CREEK SCHOOL DISTRICT</t>
  </si>
  <si>
    <t>BLUE EARTH AREA PUBLIC SCHOOL</t>
  </si>
  <si>
    <t>FRESHWATER ED. DIST.</t>
  </si>
  <si>
    <t>Number of</t>
  </si>
  <si>
    <t>Participants</t>
  </si>
  <si>
    <t>All Levels*</t>
  </si>
  <si>
    <t xml:space="preserve">Percent </t>
  </si>
  <si>
    <t xml:space="preserve">Of </t>
  </si>
  <si>
    <t>Completing</t>
  </si>
  <si>
    <t>Paricipants</t>
  </si>
  <si>
    <t>Level</t>
  </si>
  <si>
    <t>Rank</t>
  </si>
  <si>
    <t>ABE Levels</t>
  </si>
  <si>
    <t>ABE Levels*</t>
  </si>
  <si>
    <t>ESL Levels</t>
  </si>
  <si>
    <t>* Excludes High Adult Secondary Students</t>
  </si>
  <si>
    <t>COMMUNICATIONS SERVICE FOR THE DEAF</t>
  </si>
  <si>
    <t>MOORHEAD PUBLIC SCHOOL DISTRICT</t>
  </si>
  <si>
    <t>NA</t>
  </si>
  <si>
    <t>FY2014</t>
  </si>
  <si>
    <t>SOUTHWEST METRO EDUCATIONAL COOP</t>
  </si>
  <si>
    <t>REPORT CARD PY 2015-16</t>
  </si>
  <si>
    <t>Minnesota ABE FY 2015-16 Entitlements and Level Change By Consortium</t>
  </si>
  <si>
    <t>15-16</t>
  </si>
  <si>
    <t>AMERICAN INDIAN OPPORTUNITIES</t>
  </si>
  <si>
    <t>ANOKA-HENNEPIN PUBLIC SCHOOL DIST.</t>
  </si>
  <si>
    <t>LE SUEUR-HENDERSON SCHOOL DISTRICT</t>
  </si>
  <si>
    <t>RED LAKE BAND OF CHIPPEWA INDIANS</t>
  </si>
  <si>
    <t>State Average</t>
  </si>
  <si>
    <t>15-17</t>
  </si>
  <si>
    <t xml:space="preserve">Obtaining </t>
  </si>
  <si>
    <t>Employment*</t>
  </si>
  <si>
    <t xml:space="preserve">*Percent of participants who were unemployed at intake who exited and obtained employment </t>
  </si>
  <si>
    <t>during the first quarter following their exit based on the subset of students for who were available for matching.</t>
  </si>
  <si>
    <t>*Data not disclosable per statutory data privacy requirements.</t>
  </si>
  <si>
    <t xml:space="preserve">*Of participants who exited and took a full GED battery  </t>
  </si>
  <si>
    <r>
      <t xml:space="preserve">Minnesota ABE FY 2015-16 </t>
    </r>
    <r>
      <rPr>
        <b/>
        <i/>
        <u/>
        <sz val="14"/>
        <rFont val="Arial"/>
        <family val="2"/>
      </rPr>
      <t>Revenue</t>
    </r>
    <r>
      <rPr>
        <b/>
        <i/>
        <sz val="14"/>
        <rFont val="Arial"/>
        <family val="2"/>
      </rPr>
      <t xml:space="preserve"> By Consortium</t>
    </r>
  </si>
  <si>
    <r>
      <t xml:space="preserve">Minnesota ABE FY 2015-16 </t>
    </r>
    <r>
      <rPr>
        <b/>
        <i/>
        <u/>
        <sz val="14"/>
        <rFont val="Arial"/>
        <family val="2"/>
      </rPr>
      <t>All Levels</t>
    </r>
    <r>
      <rPr>
        <b/>
        <i/>
        <sz val="14"/>
        <rFont val="Arial"/>
        <family val="2"/>
      </rPr>
      <t xml:space="preserve"> By Consortium</t>
    </r>
  </si>
  <si>
    <r>
      <t>range is</t>
    </r>
    <r>
      <rPr>
        <b/>
        <sz val="12"/>
        <rFont val="Arial"/>
        <family val="2"/>
      </rPr>
      <t xml:space="preserve"> 7% - 72% </t>
    </r>
    <r>
      <rPr>
        <sz val="12"/>
        <rFont val="Arial"/>
        <family val="2"/>
      </rPr>
      <t>and the mean is 34</t>
    </r>
    <r>
      <rPr>
        <b/>
        <sz val="12"/>
        <rFont val="Arial"/>
        <family val="2"/>
      </rPr>
      <t>%.</t>
    </r>
  </si>
  <si>
    <r>
      <t>The range is</t>
    </r>
    <r>
      <rPr>
        <b/>
        <sz val="12"/>
        <rFont val="Arial"/>
        <family val="2"/>
      </rPr>
      <t xml:space="preserve"> 0%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57% </t>
    </r>
    <r>
      <rPr>
        <sz val="12"/>
        <rFont val="Arial"/>
        <family val="2"/>
      </rPr>
      <t>and the mean is 36</t>
    </r>
    <r>
      <rPr>
        <b/>
        <sz val="12"/>
        <rFont val="Arial"/>
        <family val="2"/>
      </rPr>
      <t>%.</t>
    </r>
  </si>
  <si>
    <r>
      <t xml:space="preserve">Minnesota ABE FY 2015-16 </t>
    </r>
    <r>
      <rPr>
        <b/>
        <i/>
        <u/>
        <sz val="14"/>
        <rFont val="Arial"/>
        <family val="2"/>
      </rPr>
      <t>Obtain Employment</t>
    </r>
    <r>
      <rPr>
        <b/>
        <i/>
        <sz val="14"/>
        <rFont val="Arial"/>
        <family val="2"/>
      </rPr>
      <t xml:space="preserve"> By Consortium</t>
    </r>
  </si>
  <si>
    <t xml:space="preserve">State Average </t>
  </si>
  <si>
    <t xml:space="preserve"> who were unemployed at intake obtaining employment?  </t>
  </si>
  <si>
    <r>
      <t xml:space="preserve">Minnesota ABE FY 2015-16 </t>
    </r>
    <r>
      <rPr>
        <b/>
        <u/>
        <sz val="14"/>
        <rFont val="Arial"/>
        <family val="2"/>
      </rPr>
      <t>Retain Employment</t>
    </r>
    <r>
      <rPr>
        <b/>
        <sz val="14"/>
        <rFont val="Arial"/>
        <family val="2"/>
      </rPr>
      <t xml:space="preserve"> By Consortium</t>
    </r>
  </si>
  <si>
    <t>Retaining</t>
  </si>
  <si>
    <t>What is your consortium’s rate of success regarding participants</t>
  </si>
  <si>
    <t xml:space="preserve">A. LEVEL COMPLETION RANKING – ALL LEVELS COMBINED </t>
  </si>
  <si>
    <t xml:space="preserve">B. LEVEL COMPLETION RANKING – ABE PARTICIPANTS ONLY </t>
  </si>
  <si>
    <t xml:space="preserve">D. OBTAIN EMPLOYMENT RANKING </t>
  </si>
  <si>
    <t xml:space="preserve">D. Retain Employment RANKING </t>
  </si>
  <si>
    <t xml:space="preserve">all participants that completed their assigned EFL level?  </t>
  </si>
  <si>
    <t>ABE-classified participants that completed their assigned EFL</t>
  </si>
  <si>
    <t>ESL-classified participants that completed their assigned EFL</t>
  </si>
  <si>
    <r>
      <t xml:space="preserve">Minnesota ABE FY 2015-16 </t>
    </r>
    <r>
      <rPr>
        <b/>
        <u/>
        <sz val="14"/>
        <rFont val="Arial"/>
        <family val="2"/>
      </rPr>
      <t>Obtain Secondary Credential</t>
    </r>
    <r>
      <rPr>
        <b/>
        <sz val="14"/>
        <rFont val="Arial"/>
        <family val="2"/>
      </rPr>
      <t xml:space="preserve"> By Consortium</t>
    </r>
  </si>
  <si>
    <t xml:space="preserve">D. Obtain A Secondary Credential RANKING </t>
  </si>
  <si>
    <t xml:space="preserve">D. Enter Post-Secondary RANKING </t>
  </si>
  <si>
    <t>What is your consortium’s rate of success regarding participants obtaining a secondary credential.</t>
  </si>
  <si>
    <t>What is your consortium’s rate of success regarding participants enrolling in post-secondary education or training</t>
  </si>
  <si>
    <r>
      <t xml:space="preserve">Minnesota ABE FY 2015-16 </t>
    </r>
    <r>
      <rPr>
        <b/>
        <u/>
        <sz val="14"/>
        <rFont val="Arial"/>
        <family val="2"/>
      </rPr>
      <t>Enter Post-Secondary Education or Training</t>
    </r>
    <r>
      <rPr>
        <b/>
        <sz val="14"/>
        <rFont val="Arial"/>
        <family val="2"/>
      </rPr>
      <t xml:space="preserve"> By Consortium</t>
    </r>
  </si>
  <si>
    <t>*Of participants who earned a secondary credential while enrolled, or have a secondary credential at entry</t>
  </si>
  <si>
    <t>Enrollng In</t>
  </si>
  <si>
    <t>Post-Secondary*</t>
  </si>
  <si>
    <t>Obtaining</t>
  </si>
  <si>
    <t>Credential</t>
  </si>
  <si>
    <t xml:space="preserve"> who were employed at intake retaining employment?  </t>
  </si>
  <si>
    <r>
      <t>is 7</t>
    </r>
    <r>
      <rPr>
        <b/>
        <sz val="12"/>
        <rFont val="Arial"/>
        <family val="2"/>
      </rPr>
      <t xml:space="preserve">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63% </t>
    </r>
    <r>
      <rPr>
        <sz val="12"/>
        <rFont val="Arial"/>
        <family val="2"/>
      </rPr>
      <t>and the mean is</t>
    </r>
    <r>
      <rPr>
        <b/>
        <sz val="12"/>
        <rFont val="Arial"/>
        <family val="2"/>
      </rPr>
      <t xml:space="preserve"> 36%.</t>
    </r>
  </si>
  <si>
    <r>
      <t xml:space="preserve"> is 24</t>
    </r>
    <r>
      <rPr>
        <b/>
        <sz val="12"/>
        <rFont val="Arial"/>
        <family val="2"/>
      </rPr>
      <t xml:space="preserve">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65% </t>
    </r>
    <r>
      <rPr>
        <sz val="12"/>
        <rFont val="Arial"/>
        <family val="2"/>
      </rPr>
      <t>and the mean is</t>
    </r>
    <r>
      <rPr>
        <b/>
        <sz val="12"/>
        <rFont val="Arial"/>
        <family val="2"/>
      </rPr>
      <t xml:space="preserve"> 45%.</t>
    </r>
  </si>
  <si>
    <r>
      <t xml:space="preserve"> is 20</t>
    </r>
    <r>
      <rPr>
        <b/>
        <sz val="12"/>
        <rFont val="Arial"/>
        <family val="2"/>
      </rPr>
      <t xml:space="preserve">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82% </t>
    </r>
    <r>
      <rPr>
        <sz val="12"/>
        <rFont val="Arial"/>
        <family val="2"/>
      </rPr>
      <t>and the mean is</t>
    </r>
    <r>
      <rPr>
        <b/>
        <sz val="12"/>
        <rFont val="Arial"/>
        <family val="2"/>
      </rPr>
      <t xml:space="preserve"> 45%.</t>
    </r>
  </si>
  <si>
    <r>
      <t xml:space="preserve"> is 33</t>
    </r>
    <r>
      <rPr>
        <b/>
        <sz val="12"/>
        <rFont val="Arial"/>
        <family val="2"/>
      </rPr>
      <t xml:space="preserve">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100% </t>
    </r>
    <r>
      <rPr>
        <sz val="12"/>
        <rFont val="Arial"/>
        <family val="2"/>
      </rPr>
      <t>and the mean is</t>
    </r>
    <r>
      <rPr>
        <b/>
        <sz val="12"/>
        <rFont val="Arial"/>
        <family val="2"/>
      </rPr>
      <t xml:space="preserve"> 79%.</t>
    </r>
  </si>
  <si>
    <r>
      <t>is</t>
    </r>
    <r>
      <rPr>
        <b/>
        <sz val="12"/>
        <rFont val="Arial"/>
        <family val="2"/>
      </rPr>
      <t xml:space="preserve"> 33%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100% </t>
    </r>
    <r>
      <rPr>
        <sz val="12"/>
        <rFont val="Arial"/>
        <family val="2"/>
      </rPr>
      <t>and the mean is</t>
    </r>
    <r>
      <rPr>
        <b/>
        <sz val="12"/>
        <rFont val="Arial"/>
        <family val="2"/>
      </rPr>
      <t xml:space="preserve"> 79%.</t>
    </r>
  </si>
  <si>
    <t xml:space="preserve">(Calculation is made by dividing number of ABE participants that changed one  </t>
  </si>
  <si>
    <t xml:space="preserve">(Calculation is made by dividing number of participants that changed one  </t>
  </si>
  <si>
    <t>or more levels by the number of participants.)</t>
  </si>
  <si>
    <t>or more levels by the number of ABE participants.)</t>
  </si>
  <si>
    <t xml:space="preserve">(Calculation is made by dividing number of ELL participants that changed one  </t>
  </si>
  <si>
    <t>or more levels by the number of ELL participants.)</t>
  </si>
  <si>
    <t xml:space="preserve">C. LEVEL COMPLETION RANKING – ELL PARTICIPANTS ONLY </t>
  </si>
  <si>
    <t xml:space="preserve">(Calculation is made by dividing the number of participants who obtain employment by the 1st quarter post-exit </t>
  </si>
  <si>
    <t>by the number unemployed at intake.)</t>
  </si>
  <si>
    <t>by the number employed at intake.)</t>
  </si>
  <si>
    <t xml:space="preserve">(Calculation is made by dividing the number of participants who retain employment in the 3rd quarter post-exit </t>
  </si>
  <si>
    <t xml:space="preserve">(Calculation is made by dividing the number of participants who exited who obtained a secondary credential by the number </t>
  </si>
  <si>
    <t xml:space="preserve">  who took a full GED battery and/or were in a diploma program or at the high adult secondary level.)</t>
  </si>
  <si>
    <t>(Calculation is made by dividing the number of participants who  the number who enroll in post-secondary education or training</t>
  </si>
  <si>
    <t xml:space="preserve"> by the number who obtained a secondary credential while enrolled, or have a secondary credential at intake, or </t>
  </si>
  <si>
    <t>are enrolled in a transition class.)</t>
  </si>
  <si>
    <t>not available*</t>
  </si>
  <si>
    <t>or are enrolled in a transition class based on data match to Minnesota State Colleges and Universities.</t>
  </si>
  <si>
    <t>and/or were in a diploma program and at the high adult secondary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</si>
</sst>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&quot;$&quot;#,##0"/>
    <numFmt numFmtId="166" formatCode="0.000000000000000%"/>
    <numFmt numFmtId="167" formatCode="0.0%"/>
  </numFmts>
  <fonts count="18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u/>
      <sz val="14"/>
      <name val="Arial"/>
      <family val="2"/>
    </font>
    <font>
      <b/>
      <u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9"/>
      <name val="Arial"/>
      <family val="2"/>
    </font>
    <font>
      <b/>
      <i/>
      <sz val="14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4"/>
    </xf>
    <xf numFmtId="0" fontId="3" fillId="0" borderId="0" xfId="0" applyFont="1"/>
    <xf numFmtId="0" fontId="6" fillId="0" borderId="0" xfId="0" applyFont="1"/>
    <xf numFmtId="0" fontId="7" fillId="2" borderId="0" xfId="0" applyFont="1" applyFill="1" applyBorder="1"/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3" borderId="0" xfId="0" applyFont="1" applyFill="1"/>
    <xf numFmtId="0" fontId="0" fillId="3" borderId="0" xfId="0" applyFill="1"/>
    <xf numFmtId="0" fontId="11" fillId="3" borderId="0" xfId="0" applyFont="1" applyFill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/>
    </xf>
    <xf numFmtId="0" fontId="14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9" fontId="0" fillId="0" borderId="0" xfId="0" applyNumberFormat="1"/>
    <xf numFmtId="0" fontId="5" fillId="0" borderId="0" xfId="0" applyFont="1"/>
    <xf numFmtId="0" fontId="0" fillId="0" borderId="0" xfId="0" applyFill="1"/>
    <xf numFmtId="3" fontId="0" fillId="0" borderId="0" xfId="0" applyNumberFormat="1" applyFill="1"/>
    <xf numFmtId="49" fontId="0" fillId="0" borderId="0" xfId="0" applyNumberFormat="1"/>
    <xf numFmtId="164" fontId="0" fillId="0" borderId="0" xfId="0" applyNumberFormat="1"/>
    <xf numFmtId="0" fontId="4" fillId="0" borderId="0" xfId="0" applyFont="1"/>
    <xf numFmtId="9" fontId="4" fillId="0" borderId="0" xfId="0" applyNumberFormat="1" applyFont="1" applyAlignment="1">
      <alignment horizontal="right"/>
    </xf>
    <xf numFmtId="9" fontId="0" fillId="0" borderId="0" xfId="0" applyNumberFormat="1" applyFill="1"/>
    <xf numFmtId="9" fontId="0" fillId="0" borderId="0" xfId="0" applyNumberFormat="1" applyAlignment="1">
      <alignment horizontal="right"/>
    </xf>
    <xf numFmtId="0" fontId="4" fillId="0" borderId="0" xfId="0" applyFont="1" applyFill="1"/>
    <xf numFmtId="3" fontId="4" fillId="0" borderId="0" xfId="0" applyNumberFormat="1" applyFont="1"/>
    <xf numFmtId="49" fontId="0" fillId="0" borderId="0" xfId="0" applyNumberFormat="1" applyFill="1"/>
    <xf numFmtId="9" fontId="4" fillId="0" borderId="0" xfId="0" applyNumberFormat="1" applyFont="1" applyFill="1" applyAlignment="1">
      <alignment horizontal="right"/>
    </xf>
    <xf numFmtId="165" fontId="0" fillId="0" borderId="0" xfId="0" applyNumberFormat="1"/>
    <xf numFmtId="0" fontId="0" fillId="0" borderId="0" xfId="0" applyNumberFormat="1"/>
    <xf numFmtId="0" fontId="0" fillId="4" borderId="0" xfId="0" applyFill="1"/>
    <xf numFmtId="0" fontId="0" fillId="4" borderId="0" xfId="0" applyNumberFormat="1" applyFill="1"/>
    <xf numFmtId="0" fontId="4" fillId="4" borderId="0" xfId="0" applyFont="1" applyFill="1"/>
    <xf numFmtId="3" fontId="0" fillId="4" borderId="0" xfId="0" applyNumberFormat="1" applyFill="1"/>
    <xf numFmtId="166" fontId="0" fillId="0" borderId="0" xfId="0" applyNumberFormat="1"/>
    <xf numFmtId="167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wrapText="1"/>
    </xf>
    <xf numFmtId="167" fontId="4" fillId="0" borderId="0" xfId="0" applyNumberFormat="1" applyFont="1"/>
    <xf numFmtId="49" fontId="0" fillId="5" borderId="0" xfId="0" applyNumberFormat="1" applyFill="1"/>
    <xf numFmtId="0" fontId="0" fillId="5" borderId="0" xfId="0" applyFill="1"/>
    <xf numFmtId="0" fontId="4" fillId="5" borderId="0" xfId="0" applyFont="1" applyFill="1"/>
    <xf numFmtId="3" fontId="0" fillId="5" borderId="0" xfId="0" applyNumberFormat="1" applyFill="1"/>
    <xf numFmtId="9" fontId="0" fillId="5" borderId="0" xfId="0" applyNumberFormat="1" applyFill="1"/>
    <xf numFmtId="0" fontId="0" fillId="5" borderId="0" xfId="0" applyFont="1" applyFill="1"/>
    <xf numFmtId="0" fontId="15" fillId="0" borderId="0" xfId="0" applyFont="1"/>
    <xf numFmtId="0" fontId="0" fillId="6" borderId="0" xfId="0" applyFill="1"/>
    <xf numFmtId="0" fontId="4" fillId="6" borderId="0" xfId="0" applyFont="1" applyFill="1"/>
    <xf numFmtId="9" fontId="0" fillId="6" borderId="0" xfId="0" applyNumberFormat="1" applyFill="1"/>
    <xf numFmtId="0" fontId="1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U-FileServer\HomeDirs\todd\My%20Documents\ABE\Report%20Cards\FY%202016%20Report%20Card\Copy%20of%20Statewide%20TABLE%202016-TABLE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U-FileServer\HomeDirs\todd\My%20Documents\ABE\Report%20Cards\FY%202016%20Report%20Card\Obtained%20Employment%202015-16%20Reporting%20Cycle%20for%20Report%20C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U-FileServer\HomeDirs\todd\My%20Documents\ABE\Report%20Cards\FY%202016%20Report%20Card\Retained%20Employment%202015-16%20Reporting%20Cycle%20for%20Report%20C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U-FileServer\HomeDirs\todd\My%20Documents\ABE\Report%20Cards\FY%202016%20Report%20Card\Secondary%20Credential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U-FileServer\HomeDirs\todd\My%20Documents\ABE\ABE%20Data%20PY2014-15\Data%20Match\MnSCU\From%20MnSCU\Copy%20of%20Deliverable%20(Len)%202014-2015%20ABE%20Students%20with%20Higher%20Ed%20Goal%20in%20MnSCU%20with%20GED%20Retro%20includ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WIDE"/>
      <sheetName val="ALEX"/>
      <sheetName val="AEOA"/>
      <sheetName val="AMER IND"/>
      <sheetName val="ANOKA"/>
      <sheetName val="BLOOMINGTON"/>
      <sheetName val="BLUE EARTH"/>
      <sheetName val="BRAINERD"/>
      <sheetName val="BURNSVILLE"/>
      <sheetName val="blank1"/>
      <sheetName val="Blank"/>
      <sheetName val="CASS LAKE"/>
      <sheetName val="CORRECTIONS"/>
      <sheetName val="CSD"/>
      <sheetName val="DET LAKES"/>
      <sheetName val="DULUTH"/>
      <sheetName val="Blank2"/>
      <sheetName val="FARMINGTON"/>
      <sheetName val="FRESHWATER"/>
      <sheetName val="Fergus Falls"/>
      <sheetName val="HASTINGS"/>
      <sheetName val="HOPKINS"/>
      <sheetName val="LAKEVILLE"/>
      <sheetName val="LESUEUR"/>
      <sheetName val="LINCOLN ENG"/>
      <sheetName val="MANKATO"/>
      <sheetName val="MARSHALL"/>
      <sheetName val="MPLS"/>
      <sheetName val="MONTICELLO"/>
      <sheetName val="MOORHEAD"/>
      <sheetName val="North St. Paul"/>
      <sheetName val="NWECSU"/>
      <sheetName val="OSSEO"/>
      <sheetName val="OWATONNA"/>
      <sheetName val="Red Lake"/>
      <sheetName val="RED WING"/>
      <sheetName val="ROBBINSDALE"/>
      <sheetName val="ROCHESTER"/>
      <sheetName val="ROSEMOUNT"/>
      <sheetName val="Blank3"/>
      <sheetName val="SOUTH ST. PAUL"/>
      <sheetName val="SOUTH WAS CTY"/>
      <sheetName val="SW Metro"/>
      <sheetName val="ST. CLOUD"/>
      <sheetName val="ST. PAUL"/>
      <sheetName val="TRI CTY"/>
      <sheetName val="WADENA"/>
      <sheetName val="WHITE EARTH"/>
      <sheetName val="WILLMAR"/>
      <sheetName val="blank4"/>
      <sheetName val="Walker"/>
      <sheetName val="Sheet1"/>
      <sheetName val="Sheet 2"/>
      <sheetName val="Sheet 3"/>
      <sheetName val="Sheet 4"/>
      <sheetName val="Sheet 5"/>
      <sheetName val="Sheet 6"/>
      <sheetName val="Sheet 7"/>
    </sheetNames>
    <sheetDataSet>
      <sheetData sheetId="0"/>
      <sheetData sheetId="1">
        <row r="20">
          <cell r="C20">
            <v>132</v>
          </cell>
          <cell r="E20">
            <v>57</v>
          </cell>
          <cell r="G20">
            <v>189</v>
          </cell>
        </row>
        <row r="22">
          <cell r="C22">
            <v>0.28030303030303028</v>
          </cell>
          <cell r="E22">
            <v>0.43859649122807015</v>
          </cell>
          <cell r="G22">
            <v>0.32804232804232802</v>
          </cell>
        </row>
      </sheetData>
      <sheetData sheetId="2">
        <row r="20">
          <cell r="C20">
            <v>465</v>
          </cell>
          <cell r="E20">
            <v>16</v>
          </cell>
          <cell r="G20">
            <v>481</v>
          </cell>
        </row>
        <row r="22">
          <cell r="C22">
            <v>0.3032258064516129</v>
          </cell>
          <cell r="E22">
            <v>0.3125</v>
          </cell>
          <cell r="G22">
            <v>0.30353430353430355</v>
          </cell>
        </row>
      </sheetData>
      <sheetData sheetId="3">
        <row r="20">
          <cell r="C20">
            <v>85</v>
          </cell>
          <cell r="E20">
            <v>0</v>
          </cell>
          <cell r="G20">
            <v>85</v>
          </cell>
        </row>
        <row r="22">
          <cell r="G22">
            <v>0.42352941176470588</v>
          </cell>
        </row>
      </sheetData>
      <sheetData sheetId="4">
        <row r="20">
          <cell r="C20">
            <v>1411</v>
          </cell>
          <cell r="E20">
            <v>982</v>
          </cell>
          <cell r="G20">
            <v>2393</v>
          </cell>
        </row>
        <row r="22">
          <cell r="C22">
            <v>0.33380581148121902</v>
          </cell>
          <cell r="E22">
            <v>0.45824847250509165</v>
          </cell>
          <cell r="G22">
            <v>0.38487254492269118</v>
          </cell>
        </row>
      </sheetData>
      <sheetData sheetId="5">
        <row r="20">
          <cell r="C20">
            <v>1155</v>
          </cell>
          <cell r="E20">
            <v>625</v>
          </cell>
          <cell r="G20">
            <v>1780</v>
          </cell>
        </row>
        <row r="22">
          <cell r="C22">
            <v>0.35064935064935066</v>
          </cell>
          <cell r="E22">
            <v>0.36959999999999998</v>
          </cell>
          <cell r="G22">
            <v>0.35730337078651686</v>
          </cell>
        </row>
      </sheetData>
      <sheetData sheetId="6">
        <row r="20">
          <cell r="C20">
            <v>32</v>
          </cell>
          <cell r="E20">
            <v>13</v>
          </cell>
          <cell r="G20">
            <v>45</v>
          </cell>
        </row>
        <row r="22">
          <cell r="C22">
            <v>0.34375</v>
          </cell>
          <cell r="E22">
            <v>0.23076923076923078</v>
          </cell>
          <cell r="G22">
            <v>0.31111111111111112</v>
          </cell>
        </row>
      </sheetData>
      <sheetData sheetId="7">
        <row r="20">
          <cell r="C20">
            <v>79</v>
          </cell>
          <cell r="E20">
            <v>0</v>
          </cell>
          <cell r="G20">
            <v>79</v>
          </cell>
        </row>
        <row r="22">
          <cell r="C22">
            <v>0.53164556962025311</v>
          </cell>
          <cell r="G22">
            <v>0.53164556962025311</v>
          </cell>
        </row>
      </sheetData>
      <sheetData sheetId="8">
        <row r="20">
          <cell r="C20">
            <v>99</v>
          </cell>
          <cell r="E20">
            <v>426</v>
          </cell>
          <cell r="G20">
            <v>525</v>
          </cell>
        </row>
        <row r="22">
          <cell r="C22">
            <v>0.14141414141414141</v>
          </cell>
          <cell r="E22">
            <v>0.3779342723004695</v>
          </cell>
          <cell r="G22">
            <v>0.33333333333333331</v>
          </cell>
        </row>
      </sheetData>
      <sheetData sheetId="9"/>
      <sheetData sheetId="10"/>
      <sheetData sheetId="11">
        <row r="20">
          <cell r="C20">
            <v>79</v>
          </cell>
          <cell r="E20">
            <v>0</v>
          </cell>
          <cell r="G20">
            <v>79</v>
          </cell>
        </row>
        <row r="22">
          <cell r="C22">
            <v>0.16455696202531644</v>
          </cell>
          <cell r="G22">
            <v>0.16455696202531644</v>
          </cell>
        </row>
      </sheetData>
      <sheetData sheetId="12">
        <row r="20">
          <cell r="C20">
            <v>3772</v>
          </cell>
          <cell r="E20">
            <v>150</v>
          </cell>
          <cell r="G20">
            <v>3922</v>
          </cell>
        </row>
        <row r="22">
          <cell r="C22">
            <v>0.42762460233297983</v>
          </cell>
          <cell r="E22">
            <v>0.41333333333333333</v>
          </cell>
          <cell r="G22">
            <v>0.42707802141764406</v>
          </cell>
        </row>
      </sheetData>
      <sheetData sheetId="13">
        <row r="20">
          <cell r="C20">
            <v>24</v>
          </cell>
          <cell r="E20">
            <v>33</v>
          </cell>
          <cell r="G20">
            <v>57</v>
          </cell>
        </row>
        <row r="22">
          <cell r="C22">
            <v>0.29166666666666669</v>
          </cell>
          <cell r="E22">
            <v>0.30303030303030304</v>
          </cell>
          <cell r="G22">
            <v>0.2982456140350877</v>
          </cell>
        </row>
      </sheetData>
      <sheetData sheetId="14">
        <row r="20">
          <cell r="C20">
            <v>80</v>
          </cell>
          <cell r="E20">
            <v>7</v>
          </cell>
          <cell r="G20">
            <v>87</v>
          </cell>
        </row>
        <row r="22">
          <cell r="C22">
            <v>0.32500000000000001</v>
          </cell>
          <cell r="E22">
            <v>0.5714285714285714</v>
          </cell>
          <cell r="G22">
            <v>0.34482758620689657</v>
          </cell>
        </row>
      </sheetData>
      <sheetData sheetId="15">
        <row r="20">
          <cell r="C20">
            <v>244</v>
          </cell>
          <cell r="E20">
            <v>21</v>
          </cell>
          <cell r="G20">
            <v>265</v>
          </cell>
        </row>
        <row r="22">
          <cell r="C22">
            <v>0.33606557377049179</v>
          </cell>
          <cell r="E22">
            <v>9.5238095238095233E-2</v>
          </cell>
          <cell r="G22">
            <v>0.31698113207547168</v>
          </cell>
        </row>
      </sheetData>
      <sheetData sheetId="16"/>
      <sheetData sheetId="17">
        <row r="20">
          <cell r="C20">
            <v>29</v>
          </cell>
          <cell r="E20">
            <v>60</v>
          </cell>
          <cell r="G20">
            <v>89</v>
          </cell>
        </row>
        <row r="22">
          <cell r="C22">
            <v>0.13793103448275862</v>
          </cell>
          <cell r="G22">
            <v>0.3146067415730337</v>
          </cell>
        </row>
      </sheetData>
      <sheetData sheetId="18">
        <row r="20">
          <cell r="C20">
            <v>30</v>
          </cell>
          <cell r="E20">
            <v>6</v>
          </cell>
          <cell r="G20">
            <v>36</v>
          </cell>
        </row>
        <row r="22">
          <cell r="C22">
            <v>0.6</v>
          </cell>
          <cell r="E22">
            <v>0.16666666666666666</v>
          </cell>
          <cell r="G22">
            <v>0.52777777777777779</v>
          </cell>
        </row>
      </sheetData>
      <sheetData sheetId="19">
        <row r="20">
          <cell r="C20">
            <v>54</v>
          </cell>
          <cell r="E20">
            <v>25</v>
          </cell>
          <cell r="G20">
            <v>79</v>
          </cell>
        </row>
        <row r="22">
          <cell r="C22">
            <v>0.14814814814814814</v>
          </cell>
          <cell r="E22">
            <v>0.2</v>
          </cell>
          <cell r="G22">
            <v>0.16455696202531644</v>
          </cell>
        </row>
      </sheetData>
      <sheetData sheetId="20">
        <row r="20">
          <cell r="C20">
            <v>240</v>
          </cell>
          <cell r="E20">
            <v>1</v>
          </cell>
          <cell r="G20">
            <v>241</v>
          </cell>
        </row>
        <row r="22">
          <cell r="C22">
            <v>0.63749999999999996</v>
          </cell>
          <cell r="E22">
            <v>0</v>
          </cell>
          <cell r="G22">
            <v>0.63485477178423233</v>
          </cell>
        </row>
      </sheetData>
      <sheetData sheetId="21">
        <row r="20">
          <cell r="C20">
            <v>760</v>
          </cell>
          <cell r="E20">
            <v>548</v>
          </cell>
          <cell r="G20">
            <v>1308</v>
          </cell>
        </row>
        <row r="22">
          <cell r="C22">
            <v>0.27500000000000002</v>
          </cell>
          <cell r="E22">
            <v>0.53284671532846717</v>
          </cell>
          <cell r="G22">
            <v>0.3830275229357798</v>
          </cell>
        </row>
      </sheetData>
      <sheetData sheetId="22">
        <row r="20">
          <cell r="C20">
            <v>40</v>
          </cell>
          <cell r="E20">
            <v>69</v>
          </cell>
          <cell r="G20">
            <v>109</v>
          </cell>
        </row>
        <row r="22">
          <cell r="C22">
            <v>0.22500000000000001</v>
          </cell>
          <cell r="E22">
            <v>0.34782608695652173</v>
          </cell>
          <cell r="G22">
            <v>0.30275229357798167</v>
          </cell>
        </row>
      </sheetData>
      <sheetData sheetId="23">
        <row r="20">
          <cell r="C20">
            <v>49</v>
          </cell>
          <cell r="E20">
            <v>118</v>
          </cell>
          <cell r="G20">
            <v>167</v>
          </cell>
        </row>
        <row r="22">
          <cell r="C22">
            <v>0.22448979591836735</v>
          </cell>
          <cell r="E22">
            <v>0.34745762711864409</v>
          </cell>
          <cell r="G22">
            <v>0.31137724550898205</v>
          </cell>
        </row>
      </sheetData>
      <sheetData sheetId="24">
        <row r="20">
          <cell r="C20">
            <v>91</v>
          </cell>
          <cell r="E20">
            <v>398</v>
          </cell>
          <cell r="G20">
            <v>489</v>
          </cell>
        </row>
        <row r="22">
          <cell r="C22">
            <v>0.43956043956043955</v>
          </cell>
          <cell r="E22">
            <v>0.39195979899497485</v>
          </cell>
          <cell r="G22">
            <v>0.40081799591002043</v>
          </cell>
        </row>
      </sheetData>
      <sheetData sheetId="25">
        <row r="20">
          <cell r="C20">
            <v>242</v>
          </cell>
          <cell r="E20">
            <v>251</v>
          </cell>
          <cell r="G20">
            <v>493</v>
          </cell>
        </row>
        <row r="22">
          <cell r="C22">
            <v>0.37190082644628097</v>
          </cell>
          <cell r="E22">
            <v>0.42231075697211157</v>
          </cell>
          <cell r="G22">
            <v>0.39756592292089249</v>
          </cell>
        </row>
      </sheetData>
      <sheetData sheetId="26">
        <row r="20">
          <cell r="C20">
            <v>398</v>
          </cell>
          <cell r="E20">
            <v>848</v>
          </cell>
          <cell r="G20">
            <v>1246</v>
          </cell>
        </row>
        <row r="22">
          <cell r="C22">
            <v>0.21859296482412061</v>
          </cell>
          <cell r="E22">
            <v>0.35377358490566035</v>
          </cell>
          <cell r="G22">
            <v>0.31059390048154095</v>
          </cell>
        </row>
      </sheetData>
      <sheetData sheetId="27">
        <row r="20">
          <cell r="C20">
            <v>1320</v>
          </cell>
          <cell r="E20">
            <v>3298</v>
          </cell>
          <cell r="G20">
            <v>4618</v>
          </cell>
        </row>
        <row r="22">
          <cell r="C22">
            <v>0.34015151515151515</v>
          </cell>
          <cell r="E22">
            <v>0.43086719223771985</v>
          </cell>
          <cell r="G22">
            <v>0.40493720225205715</v>
          </cell>
        </row>
      </sheetData>
      <sheetData sheetId="28">
        <row r="20">
          <cell r="C20">
            <v>844</v>
          </cell>
          <cell r="E20">
            <v>193</v>
          </cell>
          <cell r="G20">
            <v>1037</v>
          </cell>
        </row>
        <row r="22">
          <cell r="C22">
            <v>0.20260663507109006</v>
          </cell>
          <cell r="E22">
            <v>0.26943005181347152</v>
          </cell>
          <cell r="G22">
            <v>0.21504339440694312</v>
          </cell>
        </row>
      </sheetData>
      <sheetData sheetId="29">
        <row r="20">
          <cell r="C20">
            <v>107</v>
          </cell>
          <cell r="E20">
            <v>176</v>
          </cell>
          <cell r="G20">
            <v>283</v>
          </cell>
        </row>
        <row r="22">
          <cell r="C22">
            <v>0.47663551401869159</v>
          </cell>
          <cell r="E22">
            <v>0.48295454545454547</v>
          </cell>
          <cell r="G22">
            <v>0.48056537102473496</v>
          </cell>
        </row>
      </sheetData>
      <sheetData sheetId="30">
        <row r="20">
          <cell r="C20">
            <v>1427</v>
          </cell>
          <cell r="E20">
            <v>1017</v>
          </cell>
          <cell r="G20">
            <v>2444</v>
          </cell>
        </row>
        <row r="22">
          <cell r="C22">
            <v>0.26559215136650316</v>
          </cell>
          <cell r="E22">
            <v>0.35594886922320551</v>
          </cell>
          <cell r="G22">
            <v>0.30319148936170215</v>
          </cell>
        </row>
      </sheetData>
      <sheetData sheetId="31">
        <row r="20">
          <cell r="C20">
            <v>172</v>
          </cell>
          <cell r="E20">
            <v>215</v>
          </cell>
          <cell r="G20">
            <v>387</v>
          </cell>
        </row>
        <row r="22">
          <cell r="C22">
            <v>0.29651162790697677</v>
          </cell>
          <cell r="E22">
            <v>0.34883720930232559</v>
          </cell>
          <cell r="G22">
            <v>0.32558139534883723</v>
          </cell>
        </row>
      </sheetData>
      <sheetData sheetId="32">
        <row r="20">
          <cell r="C20">
            <v>538</v>
          </cell>
          <cell r="E20">
            <v>653</v>
          </cell>
          <cell r="G20">
            <v>1191</v>
          </cell>
        </row>
        <row r="22">
          <cell r="C22">
            <v>0.30855018587360594</v>
          </cell>
          <cell r="E22">
            <v>0.54670750382848388</v>
          </cell>
          <cell r="G22">
            <v>0.43912678421494544</v>
          </cell>
        </row>
      </sheetData>
      <sheetData sheetId="33">
        <row r="20">
          <cell r="C20">
            <v>456</v>
          </cell>
          <cell r="E20">
            <v>659</v>
          </cell>
          <cell r="G20">
            <v>1115</v>
          </cell>
        </row>
        <row r="22">
          <cell r="C22">
            <v>0.42763157894736842</v>
          </cell>
          <cell r="E22">
            <v>0.51745068285280726</v>
          </cell>
          <cell r="G22">
            <v>0.48071748878923765</v>
          </cell>
        </row>
      </sheetData>
      <sheetData sheetId="34">
        <row r="20">
          <cell r="C20">
            <v>71</v>
          </cell>
          <cell r="E20">
            <v>0</v>
          </cell>
          <cell r="G20">
            <v>71</v>
          </cell>
        </row>
        <row r="22">
          <cell r="C22">
            <v>7.0422535211267609E-2</v>
          </cell>
          <cell r="G22">
            <v>7.0422535211267609E-2</v>
          </cell>
        </row>
      </sheetData>
      <sheetData sheetId="35">
        <row r="20">
          <cell r="C20">
            <v>89</v>
          </cell>
          <cell r="E20">
            <v>29</v>
          </cell>
          <cell r="G20">
            <v>118</v>
          </cell>
        </row>
        <row r="22">
          <cell r="C22">
            <v>0.1797752808988764</v>
          </cell>
          <cell r="E22">
            <v>0.10344827586206896</v>
          </cell>
          <cell r="G22">
            <v>0.16101694915254236</v>
          </cell>
        </row>
      </sheetData>
      <sheetData sheetId="36">
        <row r="20">
          <cell r="C20">
            <v>334</v>
          </cell>
          <cell r="G20">
            <v>649</v>
          </cell>
        </row>
        <row r="22">
          <cell r="C22">
            <v>0.44311377245508982</v>
          </cell>
          <cell r="E22">
            <v>0.45714285714285713</v>
          </cell>
          <cell r="G22">
            <v>0.44992295839753466</v>
          </cell>
        </row>
      </sheetData>
      <sheetData sheetId="37">
        <row r="20">
          <cell r="C20">
            <v>603</v>
          </cell>
          <cell r="E20">
            <v>615</v>
          </cell>
          <cell r="G20">
            <v>1218</v>
          </cell>
        </row>
        <row r="22">
          <cell r="C22">
            <v>0.4228855721393035</v>
          </cell>
          <cell r="E22">
            <v>0.30894308943089432</v>
          </cell>
          <cell r="G22">
            <v>0.36535303776683087</v>
          </cell>
        </row>
      </sheetData>
      <sheetData sheetId="38">
        <row r="20">
          <cell r="C20">
            <v>329</v>
          </cell>
          <cell r="E20">
            <v>386</v>
          </cell>
          <cell r="G20">
            <v>715</v>
          </cell>
        </row>
        <row r="22">
          <cell r="C22">
            <v>0.39513677811550152</v>
          </cell>
          <cell r="E22">
            <v>0.4689119170984456</v>
          </cell>
          <cell r="G22">
            <v>0.43496503496503497</v>
          </cell>
        </row>
      </sheetData>
      <sheetData sheetId="39"/>
      <sheetData sheetId="40">
        <row r="20">
          <cell r="C20">
            <v>108</v>
          </cell>
          <cell r="E20">
            <v>94</v>
          </cell>
          <cell r="G20">
            <v>202</v>
          </cell>
        </row>
        <row r="22">
          <cell r="C22">
            <v>0.29629629629629628</v>
          </cell>
          <cell r="E22">
            <v>0.24468085106382978</v>
          </cell>
          <cell r="G22">
            <v>0.2722772277227723</v>
          </cell>
        </row>
      </sheetData>
      <sheetData sheetId="41">
        <row r="20">
          <cell r="C20">
            <v>32</v>
          </cell>
          <cell r="E20">
            <v>102</v>
          </cell>
          <cell r="G20">
            <v>134</v>
          </cell>
        </row>
        <row r="22">
          <cell r="C22">
            <v>0.71875</v>
          </cell>
          <cell r="E22">
            <v>0.34313725490196079</v>
          </cell>
          <cell r="G22">
            <v>0.43283582089552236</v>
          </cell>
        </row>
      </sheetData>
      <sheetData sheetId="42">
        <row r="20">
          <cell r="C20">
            <v>275</v>
          </cell>
          <cell r="E20">
            <v>324</v>
          </cell>
          <cell r="G20">
            <v>599</v>
          </cell>
        </row>
        <row r="22">
          <cell r="C22">
            <v>0.46545454545454545</v>
          </cell>
          <cell r="E22">
            <v>0.44444444444444442</v>
          </cell>
          <cell r="G22">
            <v>0.45409015025041738</v>
          </cell>
        </row>
      </sheetData>
      <sheetData sheetId="43">
        <row r="20">
          <cell r="C20">
            <v>154</v>
          </cell>
          <cell r="E20">
            <v>644</v>
          </cell>
          <cell r="G20">
            <v>798</v>
          </cell>
        </row>
        <row r="22">
          <cell r="C22">
            <v>0.37662337662337664</v>
          </cell>
          <cell r="E22">
            <v>0.49689440993788819</v>
          </cell>
          <cell r="G22">
            <v>0.47368421052631576</v>
          </cell>
        </row>
      </sheetData>
      <sheetData sheetId="44">
        <row r="20">
          <cell r="C20">
            <v>2187</v>
          </cell>
          <cell r="E20">
            <v>5845</v>
          </cell>
          <cell r="G20">
            <v>8032</v>
          </cell>
        </row>
        <row r="22">
          <cell r="C22">
            <v>0.32464563328760859</v>
          </cell>
          <cell r="E22">
            <v>0.35945252352437979</v>
          </cell>
          <cell r="G22">
            <v>0.34997509960159362</v>
          </cell>
        </row>
      </sheetData>
      <sheetData sheetId="45">
        <row r="20">
          <cell r="C20">
            <v>310</v>
          </cell>
          <cell r="E20">
            <v>3</v>
          </cell>
          <cell r="G20">
            <v>313</v>
          </cell>
        </row>
        <row r="22">
          <cell r="C22">
            <v>0.38387096774193546</v>
          </cell>
          <cell r="E22">
            <v>0.33333333333333331</v>
          </cell>
          <cell r="G22">
            <v>0.38338658146964855</v>
          </cell>
        </row>
      </sheetData>
      <sheetData sheetId="46">
        <row r="20">
          <cell r="C20">
            <v>79</v>
          </cell>
          <cell r="E20">
            <v>71</v>
          </cell>
          <cell r="G20">
            <v>150</v>
          </cell>
        </row>
        <row r="22">
          <cell r="C22">
            <v>0.54430379746835444</v>
          </cell>
          <cell r="E22">
            <v>0.45070422535211269</v>
          </cell>
          <cell r="G22">
            <v>0.5</v>
          </cell>
        </row>
      </sheetData>
      <sheetData sheetId="47">
        <row r="20">
          <cell r="C20">
            <v>34</v>
          </cell>
          <cell r="E20">
            <v>0</v>
          </cell>
          <cell r="G20">
            <v>34</v>
          </cell>
        </row>
        <row r="22">
          <cell r="C22">
            <v>0.14705882352941177</v>
          </cell>
          <cell r="G22">
            <v>0.14705882352941177</v>
          </cell>
        </row>
      </sheetData>
      <sheetData sheetId="48">
        <row r="20">
          <cell r="C20">
            <v>237</v>
          </cell>
          <cell r="E20">
            <v>376</v>
          </cell>
          <cell r="G20">
            <v>613</v>
          </cell>
        </row>
        <row r="22">
          <cell r="C22">
            <v>0.24894514767932491</v>
          </cell>
          <cell r="E22">
            <v>0.29255319148936171</v>
          </cell>
          <cell r="G22">
            <v>0.27569331158238175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tained Employment Nov 2016"/>
    </sheetNames>
    <sheetDataSet>
      <sheetData sheetId="0">
        <row r="9">
          <cell r="D9">
            <v>0.45945945945945948</v>
          </cell>
        </row>
        <row r="14">
          <cell r="D14">
            <v>0.45</v>
          </cell>
        </row>
        <row r="25">
          <cell r="D25">
            <v>0.36363636363636365</v>
          </cell>
        </row>
        <row r="30">
          <cell r="D30">
            <v>0.46666666666666667</v>
          </cell>
        </row>
        <row r="41">
          <cell r="D41">
            <v>0.27272727272727271</v>
          </cell>
        </row>
        <row r="49">
          <cell r="D49">
            <v>0.41666666666666669</v>
          </cell>
        </row>
        <row r="62">
          <cell r="D62">
            <v>0.36363636363636365</v>
          </cell>
        </row>
        <row r="67">
          <cell r="D67">
            <v>0.42857142857142855</v>
          </cell>
        </row>
        <row r="72">
          <cell r="D72">
            <v>0.55555555555555558</v>
          </cell>
        </row>
        <row r="78">
          <cell r="D78">
            <v>0.65384615384615385</v>
          </cell>
        </row>
        <row r="98">
          <cell r="D98">
            <v>0.49763033175355448</v>
          </cell>
        </row>
        <row r="103">
          <cell r="D103">
            <v>0.4935064935064935</v>
          </cell>
        </row>
        <row r="108">
          <cell r="D108">
            <v>0.50769230769230766</v>
          </cell>
        </row>
        <row r="113">
          <cell r="D113">
            <v>0.26666666666666666</v>
          </cell>
        </row>
        <row r="142">
          <cell r="D142">
            <v>0.55555555555555558</v>
          </cell>
        </row>
        <row r="147">
          <cell r="D147">
            <v>0.23684210526315788</v>
          </cell>
        </row>
        <row r="152">
          <cell r="D152">
            <v>0.55000000000000004</v>
          </cell>
        </row>
        <row r="164">
          <cell r="D164">
            <v>0.53543307086614178</v>
          </cell>
        </row>
        <row r="169">
          <cell r="D169">
            <v>0.54042553191489362</v>
          </cell>
        </row>
        <row r="174">
          <cell r="D174">
            <v>0.3783783783783784</v>
          </cell>
        </row>
        <row r="192">
          <cell r="D192">
            <v>0.47</v>
          </cell>
        </row>
        <row r="197">
          <cell r="D197">
            <v>0.31818181818181818</v>
          </cell>
        </row>
        <row r="241">
          <cell r="D241">
            <v>0.5096065873741995</v>
          </cell>
        </row>
        <row r="248">
          <cell r="D248">
            <v>0.43820224719101125</v>
          </cell>
        </row>
        <row r="273">
          <cell r="D273">
            <v>0.41739130434782606</v>
          </cell>
        </row>
        <row r="285">
          <cell r="D285">
            <v>0.57777777777777772</v>
          </cell>
        </row>
        <row r="289">
          <cell r="D289">
            <v>0.33333333333333331</v>
          </cell>
        </row>
        <row r="298">
          <cell r="D298">
            <v>0.59722222222222221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ned Employment Nov 2016"/>
    </sheetNames>
    <sheetDataSet>
      <sheetData sheetId="0">
        <row r="9">
          <cell r="H9">
            <v>0.6785714285714286</v>
          </cell>
        </row>
        <row r="14">
          <cell r="H14">
            <v>0.6785714285714286</v>
          </cell>
        </row>
        <row r="19">
          <cell r="H19">
            <v>0.62962962962962965</v>
          </cell>
        </row>
        <row r="34">
          <cell r="H34">
            <v>0.76666666666666672</v>
          </cell>
        </row>
        <row r="47">
          <cell r="H47">
            <v>0.7142857142857143</v>
          </cell>
        </row>
        <row r="52">
          <cell r="H52">
            <v>0.76470588235294112</v>
          </cell>
        </row>
        <row r="55">
          <cell r="H55">
            <v>0.54545454545454541</v>
          </cell>
        </row>
        <row r="68">
          <cell r="H68">
            <v>0.46153846153846156</v>
          </cell>
        </row>
        <row r="73">
          <cell r="H73">
            <v>0.77966101694915257</v>
          </cell>
        </row>
        <row r="98">
          <cell r="H98">
            <v>0.7192982456140351</v>
          </cell>
        </row>
        <row r="103">
          <cell r="H103">
            <v>0.7655367231638418</v>
          </cell>
        </row>
        <row r="108">
          <cell r="H108">
            <v>0.70901639344262291</v>
          </cell>
        </row>
        <row r="113">
          <cell r="H113">
            <v>0.20338983050847459</v>
          </cell>
        </row>
        <row r="145">
          <cell r="H145">
            <v>0.6846361185983828</v>
          </cell>
        </row>
        <row r="156">
          <cell r="H156">
            <v>0.76851851851851849</v>
          </cell>
        </row>
        <row r="165">
          <cell r="H165">
            <v>0.7142857142857143</v>
          </cell>
        </row>
        <row r="170">
          <cell r="H170">
            <v>0.72277227722772275</v>
          </cell>
        </row>
        <row r="175">
          <cell r="H175">
            <v>0.68478260869565222</v>
          </cell>
        </row>
        <row r="180">
          <cell r="H180">
            <v>0.68085106382978722</v>
          </cell>
        </row>
        <row r="201">
          <cell r="H201">
            <v>0.68493150684931503</v>
          </cell>
        </row>
        <row r="209">
          <cell r="H209">
            <v>0.77777777777777779</v>
          </cell>
        </row>
        <row r="241">
          <cell r="H241">
            <v>0.73216689098250332</v>
          </cell>
        </row>
        <row r="249">
          <cell r="H249">
            <v>0.77037037037037037</v>
          </cell>
        </row>
        <row r="272">
          <cell r="H272">
            <v>0.76608187134502925</v>
          </cell>
        </row>
        <row r="277">
          <cell r="H277">
            <v>0.33333333333333331</v>
          </cell>
        </row>
        <row r="283">
          <cell r="H283">
            <v>0.67500000000000004</v>
          </cell>
        </row>
        <row r="289">
          <cell r="H289">
            <v>0.68493150684931503</v>
          </cell>
        </row>
        <row r="299">
          <cell r="H299">
            <v>0.82352941176470584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Pivot Table"/>
      <sheetName val="Outcomes"/>
    </sheetNames>
    <sheetDataSet>
      <sheetData sheetId="0"/>
      <sheetData sheetId="1"/>
      <sheetData sheetId="2">
        <row r="3">
          <cell r="N3">
            <v>0.86111111111111116</v>
          </cell>
        </row>
        <row r="4">
          <cell r="N4">
            <v>0.82051282051282048</v>
          </cell>
        </row>
        <row r="5">
          <cell r="N5">
            <v>0.55555555555555558</v>
          </cell>
        </row>
        <row r="6">
          <cell r="N6">
            <v>0.4</v>
          </cell>
        </row>
        <row r="8">
          <cell r="N8">
            <v>0.94117647058823528</v>
          </cell>
        </row>
        <row r="9">
          <cell r="N9">
            <v>0.5714285714285714</v>
          </cell>
        </row>
        <row r="10">
          <cell r="N10">
            <v>0.7</v>
          </cell>
        </row>
        <row r="11">
          <cell r="N11">
            <v>0</v>
          </cell>
        </row>
        <row r="12">
          <cell r="N12">
            <v>0.89125799573560771</v>
          </cell>
        </row>
        <row r="13">
          <cell r="N13">
            <v>0.78260869565217395</v>
          </cell>
        </row>
        <row r="14">
          <cell r="N14">
            <v>0.8</v>
          </cell>
        </row>
        <row r="15">
          <cell r="N15">
            <v>0.33333333333333331</v>
          </cell>
        </row>
        <row r="16">
          <cell r="N16">
            <v>1</v>
          </cell>
        </row>
        <row r="17">
          <cell r="N17">
            <v>0.5</v>
          </cell>
        </row>
        <row r="18">
          <cell r="N18">
            <v>0.7</v>
          </cell>
        </row>
        <row r="20">
          <cell r="N20">
            <v>0.64516129032258063</v>
          </cell>
        </row>
        <row r="27">
          <cell r="N27">
            <v>0.86842105263157898</v>
          </cell>
        </row>
        <row r="28">
          <cell r="N28">
            <v>0.87730061349693256</v>
          </cell>
        </row>
        <row r="29">
          <cell r="N29">
            <v>0.68</v>
          </cell>
        </row>
        <row r="30">
          <cell r="N30">
            <v>1</v>
          </cell>
        </row>
        <row r="36">
          <cell r="N36">
            <v>0.59793814432989689</v>
          </cell>
        </row>
        <row r="37">
          <cell r="N37">
            <v>0.78260869565217395</v>
          </cell>
        </row>
        <row r="38">
          <cell r="N38">
            <v>0.76190476190476186</v>
          </cell>
        </row>
        <row r="39">
          <cell r="N39">
            <v>1</v>
          </cell>
        </row>
        <row r="40">
          <cell r="N40">
            <v>0.84615384615384615</v>
          </cell>
        </row>
        <row r="41">
          <cell r="N41">
            <v>0.72727272727272729</v>
          </cell>
        </row>
        <row r="42">
          <cell r="N42">
            <v>0.7407407407407407</v>
          </cell>
        </row>
        <row r="43">
          <cell r="N43">
            <v>0.91666666666666663</v>
          </cell>
        </row>
        <row r="48">
          <cell r="N48">
            <v>0.72499999999999998</v>
          </cell>
        </row>
        <row r="49">
          <cell r="N49">
            <v>0.70588235294117652</v>
          </cell>
        </row>
        <row r="55">
          <cell r="N55">
            <v>0.79856115107913672</v>
          </cell>
        </row>
        <row r="58">
          <cell r="N58">
            <v>0.81395348837209303</v>
          </cell>
        </row>
        <row r="59">
          <cell r="N59">
            <v>1</v>
          </cell>
        </row>
        <row r="60">
          <cell r="N60">
            <v>0.93333333333333335</v>
          </cell>
        </row>
        <row r="65">
          <cell r="N65">
            <v>0.80769230769230771</v>
          </cell>
        </row>
        <row r="66">
          <cell r="N66">
            <v>1</v>
          </cell>
        </row>
        <row r="68">
          <cell r="N68">
            <v>1</v>
          </cell>
        </row>
        <row r="69">
          <cell r="N69">
            <v>0.95652173913043481</v>
          </cell>
        </row>
        <row r="70">
          <cell r="N70">
            <v>0.88888888888888884</v>
          </cell>
        </row>
        <row r="73">
          <cell r="N73">
            <v>0.92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E Students in FY14, 15"/>
      <sheetName val="In Corrections"/>
      <sheetName val="Distance Ed"/>
      <sheetName val="Community Corrections"/>
    </sheetNames>
    <sheetDataSet>
      <sheetData sheetId="0">
        <row r="4">
          <cell r="J4">
            <v>0.55000000000000004</v>
          </cell>
        </row>
        <row r="5">
          <cell r="J5">
            <v>0.17073170731707318</v>
          </cell>
        </row>
        <row r="6">
          <cell r="J6">
            <v>0.36363636363636365</v>
          </cell>
        </row>
        <row r="7">
          <cell r="J7">
            <v>0</v>
          </cell>
        </row>
        <row r="9">
          <cell r="J9">
            <v>7.6923076923076927E-2</v>
          </cell>
        </row>
        <row r="10">
          <cell r="J10">
            <v>5.2631578947368418E-2</v>
          </cell>
        </row>
        <row r="11">
          <cell r="J11">
            <v>0.14285714285714285</v>
          </cell>
        </row>
        <row r="12">
          <cell r="J12">
            <v>0.13676042677012609</v>
          </cell>
        </row>
        <row r="13">
          <cell r="J13">
            <v>7.6923076923076927E-2</v>
          </cell>
        </row>
        <row r="14">
          <cell r="J14">
            <v>0.63380281690140849</v>
          </cell>
        </row>
        <row r="15">
          <cell r="J15">
            <v>0.41791044776119401</v>
          </cell>
        </row>
        <row r="16">
          <cell r="J16">
            <v>0.63636363636363635</v>
          </cell>
        </row>
        <row r="17">
          <cell r="J17">
            <v>8.2352941176470587E-2</v>
          </cell>
        </row>
        <row r="18">
          <cell r="J18">
            <v>0.11428571428571428</v>
          </cell>
        </row>
        <row r="19">
          <cell r="J19">
            <v>0.11764705882352941</v>
          </cell>
        </row>
        <row r="20">
          <cell r="J20">
            <v>0.10144927536231885</v>
          </cell>
        </row>
        <row r="21">
          <cell r="J21">
            <v>0.3888888888888889</v>
          </cell>
        </row>
        <row r="30">
          <cell r="J30">
            <v>0.24274809160305344</v>
          </cell>
        </row>
        <row r="31">
          <cell r="J31">
            <v>0.42367601246105918</v>
          </cell>
        </row>
        <row r="32">
          <cell r="J32">
            <v>0.23383084577114427</v>
          </cell>
        </row>
        <row r="33">
          <cell r="J33">
            <v>0.33333333333333331</v>
          </cell>
        </row>
        <row r="44">
          <cell r="J44">
            <v>0.28034682080924855</v>
          </cell>
        </row>
        <row r="45">
          <cell r="J45">
            <v>0.39393939393939392</v>
          </cell>
        </row>
        <row r="46">
          <cell r="J46">
            <v>0.27702702702702703</v>
          </cell>
        </row>
        <row r="47">
          <cell r="J47">
            <v>0</v>
          </cell>
        </row>
        <row r="48">
          <cell r="J48">
            <v>0.44736842105263158</v>
          </cell>
        </row>
        <row r="49">
          <cell r="J49">
            <v>0.2265625</v>
          </cell>
        </row>
        <row r="50">
          <cell r="J50">
            <v>0.40785498489425981</v>
          </cell>
        </row>
        <row r="51">
          <cell r="J51">
            <v>0.1553398058252427</v>
          </cell>
        </row>
        <row r="56">
          <cell r="J56">
            <v>0.18947368421052632</v>
          </cell>
        </row>
        <row r="57">
          <cell r="J57">
            <v>0.21875</v>
          </cell>
        </row>
        <row r="58">
          <cell r="J58">
            <v>7.6923076923076927E-2</v>
          </cell>
        </row>
        <row r="66">
          <cell r="J66">
            <v>0.37306317044100118</v>
          </cell>
        </row>
        <row r="69">
          <cell r="J69">
            <v>0.37057522123893805</v>
          </cell>
        </row>
        <row r="70">
          <cell r="J70">
            <v>0.2</v>
          </cell>
        </row>
        <row r="76">
          <cell r="J76">
            <v>0.50162866449511401</v>
          </cell>
        </row>
        <row r="77">
          <cell r="J77">
            <v>4.7872340425531915E-2</v>
          </cell>
        </row>
        <row r="78">
          <cell r="J78">
            <v>0.60416666666666663</v>
          </cell>
        </row>
        <row r="79">
          <cell r="J79">
            <v>8.8295687885010271E-2</v>
          </cell>
        </row>
        <row r="80">
          <cell r="J80">
            <v>0</v>
          </cell>
        </row>
        <row r="81">
          <cell r="J81">
            <v>0.24074074074074073</v>
          </cell>
        </row>
      </sheetData>
      <sheetData sheetId="1"/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name="Query from Databridge_1" connectionId="1" autoFormatId="16" applyNumberFormats="0" applyBorderFormats="0" applyFontFormats="1" applyPatternFormats="1" applyAlignmentFormats="0" applyWidthHeightFormats="0">
  <queryTableRefresh nextId="4">
    <queryTableFields count="2">
      <queryTableField id="2" name="csm_dst_num"/>
      <queryTableField id="3" name="csm_nam"/>
    </queryTableFields>
    <queryTableDeletedFields count="1">
      <deletedField name="dat_yer"/>
    </queryTableDeletedFields>
  </queryTableRefresh>
</queryTable>
</file>

<file path=xl/queryTables/queryTable2.xml><?xml version="1.0" encoding="utf-8"?>
<queryTable xmlns="http://schemas.openxmlformats.org/spreadsheetml/2006/main" name="Query from Databridge" connectionId="2" autoFormatId="16" applyNumberFormats="0" applyBorderFormats="0" applyFontFormats="1" applyPatternFormats="1" applyAlignmentFormats="0" applyWidthHeightFormats="0">
  <queryTableRefresh nextId="4">
    <queryTableFields count="2">
      <queryTableField id="2" name="csm_dst_num"/>
      <queryTableField id="3" name="csm_nam"/>
    </queryTableFields>
    <queryTableDeletedFields count="1">
      <deletedField name="dat_yer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75" zoomScaleNormal="75" workbookViewId="0"/>
  </sheetViews>
  <sheetFormatPr defaultRowHeight="12.75" x14ac:dyDescent="0.2"/>
  <cols>
    <col min="10" max="10" width="9.140625" customWidth="1"/>
  </cols>
  <sheetData>
    <row r="1" spans="1:19" x14ac:dyDescent="0.2">
      <c r="A1" s="27"/>
    </row>
    <row r="2" spans="1:19" ht="18" x14ac:dyDescent="0.25">
      <c r="A2" s="55" t="s">
        <v>0</v>
      </c>
      <c r="B2" s="59"/>
      <c r="C2" s="59"/>
      <c r="D2" s="59"/>
      <c r="E2" s="4"/>
    </row>
    <row r="3" spans="1:19" ht="20.25" x14ac:dyDescent="0.3">
      <c r="A3" s="55" t="s">
        <v>72</v>
      </c>
      <c r="B3" s="59"/>
      <c r="C3" s="59"/>
      <c r="D3" s="59"/>
      <c r="E3" s="4"/>
      <c r="F3" s="1"/>
    </row>
    <row r="5" spans="1:19" ht="15" x14ac:dyDescent="0.2">
      <c r="A5" s="4"/>
    </row>
    <row r="6" spans="1:19" ht="15.75" x14ac:dyDescent="0.25">
      <c r="A6" s="2" t="s">
        <v>97</v>
      </c>
      <c r="B6" s="4"/>
      <c r="C6" s="4"/>
      <c r="D6" s="4"/>
      <c r="E6" s="4"/>
      <c r="F6" s="4"/>
      <c r="G6" s="4"/>
      <c r="H6" s="4"/>
      <c r="I6" s="4"/>
      <c r="J6" s="4"/>
      <c r="K6" s="2" t="s">
        <v>100</v>
      </c>
      <c r="L6" s="4"/>
      <c r="M6" s="4"/>
      <c r="N6" s="4"/>
      <c r="O6" s="4"/>
      <c r="P6" s="4"/>
      <c r="Q6" s="4"/>
      <c r="R6" s="4"/>
      <c r="S6" s="4"/>
    </row>
    <row r="7" spans="1:19" ht="15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3"/>
      <c r="L7" s="4"/>
      <c r="M7" s="4"/>
      <c r="N7" s="4"/>
      <c r="O7" s="4"/>
      <c r="P7" s="4"/>
      <c r="Q7" s="4"/>
      <c r="R7" s="4"/>
      <c r="S7" s="4"/>
    </row>
    <row r="8" spans="1:19" ht="15" x14ac:dyDescent="0.2">
      <c r="A8" s="3" t="s">
        <v>1</v>
      </c>
      <c r="B8" s="4"/>
      <c r="C8" s="4"/>
      <c r="D8" s="4"/>
      <c r="E8" s="4"/>
      <c r="F8" s="4"/>
      <c r="G8" s="4"/>
      <c r="H8" s="4"/>
      <c r="I8" s="4"/>
      <c r="J8" s="4"/>
      <c r="K8" s="3" t="s">
        <v>96</v>
      </c>
      <c r="L8" s="4"/>
      <c r="M8" s="4"/>
      <c r="N8" s="4"/>
      <c r="O8" s="4"/>
      <c r="P8" s="4"/>
      <c r="Q8" s="4"/>
      <c r="R8" s="4"/>
      <c r="S8" s="4"/>
    </row>
    <row r="9" spans="1:19" ht="15" x14ac:dyDescent="0.2">
      <c r="A9" s="3" t="s">
        <v>101</v>
      </c>
      <c r="B9" s="4"/>
      <c r="C9" s="4"/>
      <c r="D9" s="4"/>
      <c r="E9" s="4"/>
      <c r="F9" s="4"/>
      <c r="G9" s="4"/>
      <c r="H9" s="4"/>
      <c r="I9" s="4"/>
      <c r="J9" s="4"/>
      <c r="K9" s="3" t="s">
        <v>115</v>
      </c>
      <c r="L9" s="4"/>
      <c r="M9" s="4"/>
      <c r="N9" s="4"/>
      <c r="O9" s="4"/>
      <c r="P9" s="4"/>
      <c r="Q9" s="4"/>
      <c r="R9" s="4"/>
      <c r="S9" s="4"/>
    </row>
    <row r="10" spans="1:19" ht="15" x14ac:dyDescent="0.2">
      <c r="A10" s="3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3" t="s">
        <v>2</v>
      </c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3" t="s">
        <v>116</v>
      </c>
      <c r="B11" s="4"/>
      <c r="C11" s="4"/>
      <c r="D11" s="4"/>
      <c r="E11" s="4"/>
      <c r="F11" s="4"/>
      <c r="G11" s="4"/>
      <c r="H11" s="4"/>
      <c r="I11" s="4"/>
      <c r="J11" s="4"/>
      <c r="K11" s="3" t="s">
        <v>118</v>
      </c>
      <c r="L11" s="4"/>
      <c r="M11" s="4"/>
      <c r="N11" s="4"/>
      <c r="O11" s="4"/>
      <c r="P11" s="4"/>
      <c r="Q11" s="4"/>
      <c r="R11" s="4"/>
      <c r="S11" s="4"/>
    </row>
    <row r="12" spans="1:19" ht="15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3"/>
      <c r="L12" s="4"/>
      <c r="M12" s="4"/>
      <c r="N12" s="4"/>
      <c r="O12" s="4"/>
      <c r="P12" s="4"/>
      <c r="Q12" s="4"/>
      <c r="R12" s="4"/>
      <c r="S12" s="4"/>
    </row>
    <row r="13" spans="1:19" ht="15" x14ac:dyDescent="0.2">
      <c r="A13" s="3" t="s">
        <v>122</v>
      </c>
      <c r="B13" s="4"/>
      <c r="C13" s="4"/>
      <c r="D13" s="4"/>
      <c r="E13" s="4"/>
      <c r="F13" s="4"/>
      <c r="G13" s="4"/>
      <c r="H13" s="4"/>
      <c r="I13" s="4"/>
      <c r="J13" s="4"/>
      <c r="K13" s="3" t="s">
        <v>131</v>
      </c>
      <c r="L13" s="4"/>
      <c r="M13" s="4"/>
      <c r="N13" s="4"/>
      <c r="O13" s="4"/>
      <c r="P13" s="4"/>
      <c r="Q13" s="4"/>
      <c r="R13" s="4"/>
      <c r="S13" s="4"/>
    </row>
    <row r="14" spans="1:19" ht="15" x14ac:dyDescent="0.2">
      <c r="A14" s="3" t="s">
        <v>123</v>
      </c>
      <c r="B14" s="4"/>
      <c r="C14" s="4"/>
      <c r="D14" s="4"/>
      <c r="E14" s="4"/>
      <c r="F14" s="4"/>
      <c r="G14" s="4"/>
      <c r="H14" s="4"/>
      <c r="I14" s="4"/>
      <c r="J14" s="4"/>
      <c r="K14" s="3" t="s">
        <v>130</v>
      </c>
      <c r="L14" s="4"/>
      <c r="M14" s="4"/>
      <c r="N14" s="4"/>
      <c r="O14" s="4"/>
      <c r="P14" s="4"/>
      <c r="Q14" s="4"/>
      <c r="R14" s="4"/>
      <c r="S14" s="4"/>
    </row>
    <row r="15" spans="1:19" ht="15" x14ac:dyDescent="0.2">
      <c r="A15" s="3"/>
      <c r="B15" s="4"/>
      <c r="C15" s="4"/>
      <c r="D15" s="4"/>
      <c r="E15" s="4"/>
      <c r="F15" s="4"/>
      <c r="G15" s="4"/>
      <c r="H15" s="4"/>
      <c r="I15" s="4"/>
      <c r="J15" s="4"/>
      <c r="K15" s="3"/>
      <c r="L15" s="4"/>
      <c r="M15" s="4"/>
      <c r="N15" s="4"/>
      <c r="O15" s="4"/>
      <c r="P15" s="4"/>
      <c r="Q15" s="4"/>
      <c r="R15" s="4"/>
      <c r="S15" s="4"/>
    </row>
    <row r="16" spans="1:19" ht="15" x14ac:dyDescent="0.2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2" t="s">
        <v>98</v>
      </c>
      <c r="B17" s="4"/>
      <c r="C17" s="4"/>
      <c r="D17" s="4"/>
      <c r="E17" s="4"/>
      <c r="F17" s="4"/>
      <c r="G17" s="4"/>
      <c r="H17" s="4"/>
      <c r="I17" s="4"/>
      <c r="J17" s="4"/>
      <c r="K17" s="2" t="s">
        <v>105</v>
      </c>
      <c r="L17" s="4"/>
      <c r="M17" s="4"/>
      <c r="N17" s="4"/>
      <c r="O17" s="4"/>
      <c r="P17" s="4"/>
      <c r="Q17" s="4"/>
      <c r="R17" s="4"/>
      <c r="S17" s="4"/>
    </row>
    <row r="18" spans="1:19" ht="15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3"/>
      <c r="L18" s="4"/>
      <c r="M18" s="4"/>
      <c r="N18" s="4"/>
      <c r="O18" s="4"/>
      <c r="P18" s="4"/>
      <c r="Q18" s="4"/>
      <c r="R18" s="4"/>
      <c r="S18" s="4"/>
    </row>
    <row r="19" spans="1:19" ht="15" x14ac:dyDescent="0.2">
      <c r="A19" s="3" t="s">
        <v>1</v>
      </c>
      <c r="B19" s="4"/>
      <c r="C19" s="4"/>
      <c r="D19" s="4"/>
      <c r="E19" s="4"/>
      <c r="F19" s="4"/>
      <c r="G19" s="4"/>
      <c r="H19" s="4"/>
      <c r="I19" s="4"/>
      <c r="J19" s="4"/>
      <c r="K19" s="3" t="s">
        <v>107</v>
      </c>
      <c r="L19" s="4"/>
      <c r="M19" s="4"/>
      <c r="N19" s="4"/>
      <c r="O19" s="4"/>
      <c r="P19" s="4"/>
      <c r="Q19" s="4"/>
      <c r="R19" s="4"/>
      <c r="S19" s="4"/>
    </row>
    <row r="20" spans="1:19" ht="15" x14ac:dyDescent="0.2">
      <c r="A20" s="3" t="s">
        <v>102</v>
      </c>
      <c r="B20" s="4"/>
      <c r="C20" s="4"/>
      <c r="D20" s="4"/>
      <c r="E20" s="4"/>
      <c r="F20" s="4"/>
      <c r="G20" s="4"/>
      <c r="H20" s="4"/>
      <c r="I20" s="4"/>
      <c r="J20" s="4"/>
      <c r="K20" s="3" t="s">
        <v>2</v>
      </c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3" t="s">
        <v>3</v>
      </c>
      <c r="B21" s="4"/>
      <c r="C21" s="4"/>
      <c r="D21" s="4"/>
      <c r="E21" s="4"/>
      <c r="F21" s="4"/>
      <c r="G21" s="4"/>
      <c r="H21" s="4"/>
      <c r="I21" s="4"/>
      <c r="J21" s="4"/>
      <c r="K21" s="3" t="s">
        <v>119</v>
      </c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3" t="s">
        <v>89</v>
      </c>
      <c r="B22" s="4"/>
      <c r="C22" s="4"/>
      <c r="D22" s="4"/>
      <c r="E22" s="4"/>
      <c r="F22" s="4"/>
      <c r="G22" s="4"/>
      <c r="H22" s="4"/>
      <c r="I22" s="4"/>
      <c r="J22" s="4"/>
      <c r="K22" s="3"/>
      <c r="L22" s="4"/>
      <c r="M22" s="4"/>
      <c r="N22" s="4"/>
      <c r="O22" s="4"/>
      <c r="P22" s="4"/>
      <c r="Q22" s="4"/>
      <c r="R22" s="4"/>
      <c r="S22" s="4"/>
    </row>
    <row r="23" spans="1:19" ht="15" x14ac:dyDescent="0.2">
      <c r="A23" s="3"/>
      <c r="B23" s="4"/>
      <c r="C23" s="4"/>
      <c r="D23" s="4"/>
      <c r="E23" s="4"/>
      <c r="F23" s="4"/>
      <c r="G23" s="4"/>
      <c r="H23" s="4"/>
      <c r="I23" s="4"/>
      <c r="J23" s="4"/>
      <c r="K23" s="3" t="s">
        <v>132</v>
      </c>
      <c r="L23" s="4"/>
      <c r="M23" s="4"/>
      <c r="N23" s="4"/>
      <c r="O23" s="4"/>
      <c r="P23" s="4"/>
      <c r="Q23" s="4"/>
      <c r="R23" s="4"/>
      <c r="S23" s="4"/>
    </row>
    <row r="24" spans="1:19" ht="15" x14ac:dyDescent="0.2">
      <c r="A24" s="3" t="s">
        <v>121</v>
      </c>
      <c r="B24" s="4"/>
      <c r="C24" s="4"/>
      <c r="D24" s="4"/>
      <c r="E24" s="4"/>
      <c r="F24" s="4"/>
      <c r="G24" s="4"/>
      <c r="H24" s="4"/>
      <c r="I24" s="4"/>
      <c r="J24" s="4"/>
      <c r="K24" s="3" t="s">
        <v>133</v>
      </c>
      <c r="L24" s="4"/>
      <c r="M24" s="4"/>
      <c r="N24" s="4"/>
      <c r="O24" s="4"/>
      <c r="P24" s="4"/>
      <c r="Q24" s="4"/>
      <c r="R24" s="4"/>
      <c r="S24" s="4"/>
    </row>
    <row r="25" spans="1:19" ht="15" x14ac:dyDescent="0.2">
      <c r="A25" s="3" t="s">
        <v>124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" x14ac:dyDescent="0.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5.75" x14ac:dyDescent="0.25">
      <c r="A27" s="2" t="s">
        <v>127</v>
      </c>
      <c r="B27" s="4"/>
      <c r="C27" s="4"/>
      <c r="D27" s="4"/>
      <c r="E27" s="4"/>
      <c r="F27" s="4"/>
      <c r="G27" s="4"/>
      <c r="H27" s="4"/>
      <c r="I27" s="4"/>
      <c r="J27" s="4"/>
      <c r="K27" s="2" t="s">
        <v>106</v>
      </c>
      <c r="L27" s="4"/>
      <c r="M27" s="4"/>
      <c r="N27" s="4"/>
      <c r="O27" s="4"/>
      <c r="P27" s="4"/>
      <c r="Q27" s="4"/>
      <c r="R27" s="4"/>
      <c r="S27" s="4"/>
    </row>
    <row r="28" spans="1:19" ht="15" x14ac:dyDescent="0.2">
      <c r="A28" s="3"/>
      <c r="B28" s="4"/>
      <c r="C28" s="4"/>
      <c r="D28" s="4"/>
      <c r="E28" s="4"/>
      <c r="F28" s="4"/>
      <c r="G28" s="4"/>
      <c r="H28" s="4"/>
      <c r="I28" s="4"/>
      <c r="J28" s="4"/>
      <c r="K28" s="3"/>
      <c r="L28" s="4"/>
      <c r="M28" s="4"/>
      <c r="N28" s="4"/>
      <c r="O28" s="4"/>
      <c r="P28" s="4"/>
      <c r="Q28" s="4"/>
      <c r="R28" s="4"/>
      <c r="S28" s="4"/>
    </row>
    <row r="29" spans="1:19" ht="15" x14ac:dyDescent="0.2">
      <c r="A29" s="3" t="s">
        <v>1</v>
      </c>
      <c r="B29" s="4"/>
      <c r="C29" s="4"/>
      <c r="D29" s="4"/>
      <c r="E29" s="4"/>
      <c r="F29" s="4"/>
      <c r="G29" s="4"/>
      <c r="H29" s="4"/>
      <c r="I29" s="4"/>
      <c r="J29" s="4"/>
      <c r="K29" s="3" t="s">
        <v>108</v>
      </c>
      <c r="L29" s="4"/>
      <c r="M29" s="4"/>
      <c r="N29" s="4"/>
      <c r="O29" s="4"/>
      <c r="P29" s="4"/>
      <c r="Q29" s="4"/>
      <c r="R29" s="4"/>
      <c r="S29" s="4"/>
    </row>
    <row r="30" spans="1:19" ht="15" x14ac:dyDescent="0.2">
      <c r="A30" s="3" t="s">
        <v>103</v>
      </c>
      <c r="B30" s="4"/>
      <c r="C30" s="4"/>
      <c r="D30" s="4"/>
      <c r="E30" s="4"/>
      <c r="F30" s="4"/>
      <c r="G30" s="4"/>
      <c r="H30" s="4"/>
      <c r="I30" s="4"/>
      <c r="J30" s="4"/>
      <c r="K30" s="3" t="s">
        <v>2</v>
      </c>
      <c r="L30" s="4"/>
      <c r="M30" s="4"/>
      <c r="N30" s="4"/>
      <c r="O30" s="4"/>
      <c r="P30" s="4"/>
      <c r="Q30" s="4"/>
      <c r="R30" s="4"/>
      <c r="S30" s="4"/>
    </row>
    <row r="31" spans="1:19" ht="15.75" x14ac:dyDescent="0.25">
      <c r="A31" s="3" t="s">
        <v>4</v>
      </c>
      <c r="B31" s="4"/>
      <c r="C31" s="4"/>
      <c r="D31" s="4"/>
      <c r="E31" s="4"/>
      <c r="F31" s="4"/>
      <c r="G31" s="4"/>
      <c r="H31" s="4"/>
      <c r="I31" s="4"/>
      <c r="J31" s="4"/>
      <c r="K31" s="3" t="s">
        <v>120</v>
      </c>
      <c r="L31" s="4"/>
      <c r="M31" s="4"/>
      <c r="N31" s="4"/>
      <c r="O31" s="4"/>
      <c r="P31" s="4"/>
      <c r="Q31" s="4"/>
      <c r="R31" s="4"/>
      <c r="S31" s="4"/>
    </row>
    <row r="32" spans="1:19" ht="15.75" x14ac:dyDescent="0.25">
      <c r="A32" s="3" t="s">
        <v>90</v>
      </c>
      <c r="B32" s="4"/>
      <c r="C32" s="4"/>
      <c r="D32" s="4"/>
      <c r="E32" s="4"/>
      <c r="F32" s="4"/>
      <c r="G32" s="4"/>
      <c r="H32" s="4"/>
      <c r="I32" s="4"/>
      <c r="J32" s="4"/>
      <c r="K32" s="3"/>
      <c r="L32" s="4"/>
      <c r="M32" s="4"/>
      <c r="N32" s="4"/>
      <c r="O32" s="4"/>
      <c r="P32" s="4"/>
      <c r="Q32" s="4"/>
      <c r="R32" s="4"/>
      <c r="S32" s="4"/>
    </row>
    <row r="33" spans="1:19" ht="15" x14ac:dyDescent="0.2">
      <c r="A33" s="3"/>
      <c r="B33" s="4"/>
      <c r="C33" s="4"/>
      <c r="D33" s="4"/>
      <c r="E33" s="4"/>
      <c r="F33" s="4"/>
      <c r="G33" s="4"/>
      <c r="H33" s="4"/>
      <c r="I33" s="4"/>
      <c r="J33" s="4"/>
      <c r="K33" s="3" t="s">
        <v>134</v>
      </c>
      <c r="L33" s="4"/>
      <c r="M33" s="4"/>
      <c r="N33" s="4"/>
      <c r="O33" s="4"/>
      <c r="P33" s="4"/>
      <c r="Q33" s="4"/>
      <c r="R33" s="4"/>
      <c r="S33" s="4"/>
    </row>
    <row r="34" spans="1:19" ht="15" x14ac:dyDescent="0.2">
      <c r="A34" s="3" t="s">
        <v>125</v>
      </c>
      <c r="B34" s="4"/>
      <c r="C34" s="4"/>
      <c r="D34" s="4"/>
      <c r="E34" s="4"/>
      <c r="F34" s="4"/>
      <c r="G34" s="4"/>
      <c r="H34" s="4"/>
      <c r="I34" s="4"/>
      <c r="J34" s="4"/>
      <c r="K34" s="3" t="s">
        <v>135</v>
      </c>
      <c r="L34" s="4"/>
      <c r="M34" s="4"/>
      <c r="N34" s="4"/>
      <c r="O34" s="4"/>
      <c r="P34" s="4"/>
      <c r="Q34" s="4"/>
      <c r="R34" s="4"/>
      <c r="S34" s="4"/>
    </row>
    <row r="35" spans="1:19" ht="15" x14ac:dyDescent="0.2">
      <c r="A35" s="3" t="s">
        <v>126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 t="s">
        <v>136</v>
      </c>
      <c r="M35" s="4"/>
      <c r="N35" s="4"/>
      <c r="O35" s="4"/>
      <c r="P35" s="4"/>
      <c r="Q35" s="4"/>
      <c r="R35" s="4"/>
      <c r="S35" s="4"/>
    </row>
    <row r="36" spans="1:19" ht="1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  <c r="O36" s="4"/>
      <c r="P36" s="4"/>
      <c r="Q36" s="4"/>
      <c r="R36" s="4"/>
      <c r="S36" s="4"/>
    </row>
    <row r="37" spans="1:19" ht="15.75" x14ac:dyDescent="0.25">
      <c r="A37" s="2" t="s">
        <v>99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5" x14ac:dyDescent="0.2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5" x14ac:dyDescent="0.2">
      <c r="A39" s="3" t="s">
        <v>96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" x14ac:dyDescent="0.2">
      <c r="A40" s="3" t="s">
        <v>93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5" x14ac:dyDescent="0.2">
      <c r="A41" s="3" t="s">
        <v>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5.75" x14ac:dyDescent="0.25">
      <c r="A42" s="3" t="s">
        <v>117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5" x14ac:dyDescent="0.2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5" x14ac:dyDescent="0.2">
      <c r="A44" s="3" t="s">
        <v>128</v>
      </c>
      <c r="B44" s="4"/>
      <c r="C44" s="4"/>
      <c r="D44" s="4"/>
      <c r="E44" s="4"/>
      <c r="F44" s="4"/>
      <c r="G44" s="4"/>
      <c r="H44" s="4"/>
      <c r="I44" s="4"/>
      <c r="J44" s="4"/>
      <c r="L44" s="4"/>
      <c r="M44" s="4"/>
      <c r="N44" s="4"/>
      <c r="O44" s="4"/>
      <c r="P44" s="4"/>
      <c r="Q44" s="4"/>
      <c r="R44" s="4"/>
      <c r="S44" s="4"/>
    </row>
    <row r="45" spans="1:19" ht="15" x14ac:dyDescent="0.2">
      <c r="A45" s="3" t="s">
        <v>129</v>
      </c>
      <c r="B45" s="4"/>
      <c r="C45" s="4"/>
      <c r="D45" s="4"/>
      <c r="E45" s="4"/>
      <c r="F45" s="4"/>
      <c r="G45" s="4"/>
      <c r="H45" s="4"/>
      <c r="I45" s="4"/>
      <c r="J45" s="4"/>
    </row>
  </sheetData>
  <sheetProtection algorithmName="SHA-512" hashValue="EQvnsra4TlsK8Jh792qerdnybD9qJM4Yd8pbhfP1eP2a9d7v1PkXpszkqxULaklfJoPFbqordtrRQ9r0+mS2Qw==" saltValue="ZOmcLfgukW2AVM/IVvf+ew==" spinCount="100000" sheet="1" objects="1" scenarios="1"/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75" zoomScaleNormal="75" workbookViewId="0">
      <selection activeCell="K16" sqref="K16"/>
    </sheetView>
  </sheetViews>
  <sheetFormatPr defaultRowHeight="12.75" x14ac:dyDescent="0.2"/>
  <cols>
    <col min="1" max="1" width="12.7109375" customWidth="1"/>
    <col min="2" max="2" width="18" customWidth="1"/>
    <col min="3" max="3" width="45.42578125" customWidth="1"/>
    <col min="4" max="4" width="21.140625" customWidth="1"/>
    <col min="5" max="5" width="10.5703125" customWidth="1"/>
    <col min="6" max="6" width="12.42578125" customWidth="1"/>
    <col min="7" max="7" width="11.140625" customWidth="1"/>
    <col min="8" max="8" width="12.5703125" customWidth="1"/>
    <col min="10" max="10" width="14.42578125" bestFit="1" customWidth="1"/>
    <col min="12" max="12" width="13" customWidth="1"/>
  </cols>
  <sheetData>
    <row r="1" spans="1:9" ht="18.75" x14ac:dyDescent="0.3">
      <c r="A1" s="19" t="s">
        <v>87</v>
      </c>
    </row>
    <row r="2" spans="1:9" ht="18.75" x14ac:dyDescent="0.3">
      <c r="A2" s="5"/>
    </row>
    <row r="3" spans="1:9" ht="15.75" x14ac:dyDescent="0.25">
      <c r="D3" s="6" t="s">
        <v>5</v>
      </c>
      <c r="E3" s="7"/>
      <c r="F3" s="8"/>
      <c r="G3" s="8"/>
      <c r="H3" s="7"/>
    </row>
    <row r="4" spans="1:9" x14ac:dyDescent="0.2">
      <c r="D4" s="9"/>
      <c r="E4" s="10"/>
      <c r="F4" s="8"/>
      <c r="G4" s="8"/>
      <c r="H4" s="10"/>
    </row>
    <row r="5" spans="1:9" x14ac:dyDescent="0.2">
      <c r="D5" s="11" t="s">
        <v>70</v>
      </c>
      <c r="E5" s="12"/>
      <c r="F5" s="8"/>
      <c r="G5" s="8"/>
      <c r="H5" s="12" t="s">
        <v>6</v>
      </c>
    </row>
    <row r="6" spans="1:9" x14ac:dyDescent="0.2">
      <c r="A6" s="13" t="s">
        <v>7</v>
      </c>
      <c r="B6" s="14" t="s">
        <v>8</v>
      </c>
      <c r="C6" s="14"/>
      <c r="D6" s="11" t="s">
        <v>9</v>
      </c>
      <c r="E6" s="12" t="s">
        <v>5</v>
      </c>
      <c r="F6" s="11" t="s">
        <v>54</v>
      </c>
      <c r="G6" s="11" t="s">
        <v>15</v>
      </c>
      <c r="H6" s="12" t="s">
        <v>10</v>
      </c>
    </row>
    <row r="7" spans="1:9" x14ac:dyDescent="0.2">
      <c r="A7" s="15" t="s">
        <v>11</v>
      </c>
      <c r="B7" s="15" t="s">
        <v>12</v>
      </c>
      <c r="C7" s="15" t="s">
        <v>13</v>
      </c>
      <c r="D7" s="16" t="s">
        <v>14</v>
      </c>
      <c r="E7" s="17" t="s">
        <v>62</v>
      </c>
      <c r="F7" s="16" t="s">
        <v>55</v>
      </c>
      <c r="G7" s="16" t="s">
        <v>16</v>
      </c>
      <c r="H7" s="17" t="s">
        <v>15</v>
      </c>
    </row>
    <row r="8" spans="1:9" x14ac:dyDescent="0.2">
      <c r="A8" s="28" t="s">
        <v>74</v>
      </c>
      <c r="B8">
        <v>61</v>
      </c>
      <c r="C8" t="s">
        <v>53</v>
      </c>
      <c r="D8" s="28">
        <v>116688</v>
      </c>
      <c r="E8">
        <v>34</v>
      </c>
      <c r="F8" s="18">
        <v>42</v>
      </c>
      <c r="G8" s="38">
        <v>43</v>
      </c>
      <c r="H8" s="37">
        <f t="shared" ref="H8:H31" si="0">D8/F8</f>
        <v>2778.2857142857142</v>
      </c>
      <c r="I8" s="18"/>
    </row>
    <row r="9" spans="1:9" x14ac:dyDescent="0.2">
      <c r="A9" s="28" t="s">
        <v>74</v>
      </c>
      <c r="B9">
        <v>1</v>
      </c>
      <c r="C9" t="s">
        <v>48</v>
      </c>
      <c r="D9" s="28">
        <v>330039.24</v>
      </c>
      <c r="E9">
        <v>26</v>
      </c>
      <c r="F9" s="18">
        <v>149</v>
      </c>
      <c r="G9" s="38">
        <v>31</v>
      </c>
      <c r="H9" s="37">
        <f t="shared" si="0"/>
        <v>2215.0284563758387</v>
      </c>
      <c r="I9" s="18"/>
    </row>
    <row r="10" spans="1:9" x14ac:dyDescent="0.2">
      <c r="A10" s="28" t="s">
        <v>74</v>
      </c>
      <c r="B10">
        <v>1</v>
      </c>
      <c r="C10" t="s">
        <v>51</v>
      </c>
      <c r="D10" s="28">
        <v>297109.53000000003</v>
      </c>
      <c r="E10">
        <v>27</v>
      </c>
      <c r="F10" s="18">
        <v>158</v>
      </c>
      <c r="G10" s="38">
        <v>30</v>
      </c>
      <c r="H10" s="37">
        <f t="shared" si="0"/>
        <v>1880.4400632911395</v>
      </c>
      <c r="I10" s="18"/>
    </row>
    <row r="11" spans="1:9" x14ac:dyDescent="0.2">
      <c r="A11" s="28" t="s">
        <v>74</v>
      </c>
      <c r="B11">
        <v>1</v>
      </c>
      <c r="C11" t="s">
        <v>29</v>
      </c>
      <c r="D11" s="28">
        <v>157212</v>
      </c>
      <c r="E11">
        <v>33</v>
      </c>
      <c r="F11" s="18">
        <v>89</v>
      </c>
      <c r="G11" s="38">
        <v>38</v>
      </c>
      <c r="H11" s="37">
        <f t="shared" si="0"/>
        <v>1766.4269662921349</v>
      </c>
      <c r="I11" s="18"/>
    </row>
    <row r="12" spans="1:9" x14ac:dyDescent="0.2">
      <c r="A12" s="28" t="s">
        <v>74</v>
      </c>
      <c r="B12">
        <v>1</v>
      </c>
      <c r="C12" t="s">
        <v>46</v>
      </c>
      <c r="D12" s="28">
        <v>1299433.96</v>
      </c>
      <c r="E12">
        <v>10</v>
      </c>
      <c r="F12" s="18">
        <v>838</v>
      </c>
      <c r="G12" s="38">
        <v>13</v>
      </c>
      <c r="H12" s="37">
        <f t="shared" si="0"/>
        <v>1550.637183770883</v>
      </c>
      <c r="I12" s="18"/>
    </row>
    <row r="13" spans="1:9" x14ac:dyDescent="0.2">
      <c r="A13" s="28" t="s">
        <v>74</v>
      </c>
      <c r="B13">
        <v>3</v>
      </c>
      <c r="C13" t="s">
        <v>18</v>
      </c>
      <c r="D13" s="28">
        <v>382948.8</v>
      </c>
      <c r="E13" s="39">
        <v>23</v>
      </c>
      <c r="F13" s="42">
        <v>247</v>
      </c>
      <c r="G13" s="40">
        <v>27</v>
      </c>
      <c r="H13" s="37">
        <f t="shared" si="0"/>
        <v>1550.3999999999999</v>
      </c>
      <c r="I13" s="18"/>
    </row>
    <row r="14" spans="1:9" x14ac:dyDescent="0.2">
      <c r="A14" s="28" t="s">
        <v>74</v>
      </c>
      <c r="B14">
        <v>50</v>
      </c>
      <c r="C14" t="s">
        <v>71</v>
      </c>
      <c r="D14" s="28">
        <v>912452.44</v>
      </c>
      <c r="E14">
        <v>14</v>
      </c>
      <c r="F14" s="18">
        <v>605</v>
      </c>
      <c r="G14" s="38">
        <v>17</v>
      </c>
      <c r="H14" s="37">
        <f t="shared" si="0"/>
        <v>1508.1858512396693</v>
      </c>
      <c r="I14" s="18"/>
    </row>
    <row r="15" spans="1:9" x14ac:dyDescent="0.2">
      <c r="A15" s="28" t="s">
        <v>74</v>
      </c>
      <c r="B15">
        <v>1</v>
      </c>
      <c r="C15" t="s">
        <v>30</v>
      </c>
      <c r="D15" s="28">
        <v>181805.27</v>
      </c>
      <c r="E15">
        <v>30</v>
      </c>
      <c r="F15" s="18">
        <v>121</v>
      </c>
      <c r="G15" s="38">
        <v>33</v>
      </c>
      <c r="H15" s="37">
        <f t="shared" si="0"/>
        <v>1502.5228925619833</v>
      </c>
      <c r="I15" s="18"/>
    </row>
    <row r="16" spans="1:9" x14ac:dyDescent="0.2">
      <c r="A16" s="28" t="s">
        <v>74</v>
      </c>
      <c r="B16">
        <v>1</v>
      </c>
      <c r="C16" t="s">
        <v>52</v>
      </c>
      <c r="D16" s="28">
        <v>67781.22</v>
      </c>
      <c r="E16">
        <v>39</v>
      </c>
      <c r="F16" s="18">
        <v>48</v>
      </c>
      <c r="G16" s="38">
        <v>42</v>
      </c>
      <c r="H16" s="37">
        <f t="shared" si="0"/>
        <v>1412.1087500000001</v>
      </c>
      <c r="I16" s="18"/>
    </row>
    <row r="17" spans="1:9" x14ac:dyDescent="0.2">
      <c r="A17" s="28" t="s">
        <v>74</v>
      </c>
      <c r="B17">
        <v>1</v>
      </c>
      <c r="C17" t="s">
        <v>77</v>
      </c>
      <c r="D17" s="28">
        <v>265507</v>
      </c>
      <c r="E17">
        <v>29</v>
      </c>
      <c r="F17" s="18">
        <v>189</v>
      </c>
      <c r="G17" s="38">
        <v>29</v>
      </c>
      <c r="H17" s="37">
        <f t="shared" si="0"/>
        <v>1404.7989417989418</v>
      </c>
      <c r="I17" s="18"/>
    </row>
    <row r="18" spans="1:9" x14ac:dyDescent="0.2">
      <c r="A18" s="28" t="s">
        <v>74</v>
      </c>
      <c r="B18">
        <v>80</v>
      </c>
      <c r="C18" t="s">
        <v>21</v>
      </c>
      <c r="D18" s="28">
        <v>784338.57</v>
      </c>
      <c r="E18">
        <v>17</v>
      </c>
      <c r="F18" s="18">
        <v>579</v>
      </c>
      <c r="G18" s="38">
        <v>18</v>
      </c>
      <c r="H18" s="37">
        <f t="shared" si="0"/>
        <v>1354.6434715025905</v>
      </c>
      <c r="I18" s="18"/>
    </row>
    <row r="19" spans="1:9" x14ac:dyDescent="0.2">
      <c r="A19" s="28" t="s">
        <v>74</v>
      </c>
      <c r="B19">
        <v>1</v>
      </c>
      <c r="C19" t="s">
        <v>34</v>
      </c>
      <c r="D19" s="28">
        <v>173210.4</v>
      </c>
      <c r="E19">
        <v>31</v>
      </c>
      <c r="F19" s="18">
        <v>128</v>
      </c>
      <c r="G19" s="38">
        <v>32</v>
      </c>
      <c r="H19" s="37">
        <f t="shared" si="0"/>
        <v>1353.20625</v>
      </c>
      <c r="I19" s="18"/>
    </row>
    <row r="20" spans="1:9" x14ac:dyDescent="0.2">
      <c r="A20" s="28" t="s">
        <v>74</v>
      </c>
      <c r="B20">
        <v>83</v>
      </c>
      <c r="C20" t="s">
        <v>50</v>
      </c>
      <c r="D20" s="28">
        <v>540999.47</v>
      </c>
      <c r="E20">
        <v>20</v>
      </c>
      <c r="F20" s="18">
        <v>402</v>
      </c>
      <c r="G20" s="38">
        <v>22</v>
      </c>
      <c r="H20" s="37">
        <f t="shared" si="0"/>
        <v>1345.7698258706466</v>
      </c>
      <c r="I20" s="18"/>
    </row>
    <row r="21" spans="1:9" x14ac:dyDescent="0.2">
      <c r="A21" s="28" t="s">
        <v>74</v>
      </c>
      <c r="B21">
        <v>1</v>
      </c>
      <c r="C21" t="s">
        <v>20</v>
      </c>
      <c r="D21" s="28">
        <v>687643.65</v>
      </c>
      <c r="E21">
        <v>18</v>
      </c>
      <c r="F21" s="18">
        <v>537</v>
      </c>
      <c r="G21" s="38">
        <v>19</v>
      </c>
      <c r="H21" s="37">
        <f t="shared" si="0"/>
        <v>1280.5282122905028</v>
      </c>
      <c r="I21" s="18"/>
    </row>
    <row r="22" spans="1:9" x14ac:dyDescent="0.2">
      <c r="A22" s="28" t="s">
        <v>74</v>
      </c>
      <c r="B22">
        <v>80</v>
      </c>
      <c r="C22" t="s">
        <v>22</v>
      </c>
      <c r="D22" s="28">
        <v>5234357.12</v>
      </c>
      <c r="E22">
        <v>3</v>
      </c>
      <c r="F22" s="18">
        <v>4115</v>
      </c>
      <c r="G22" s="38">
        <v>3</v>
      </c>
      <c r="H22" s="37">
        <f t="shared" si="0"/>
        <v>1272.0187411907655</v>
      </c>
      <c r="I22" s="18"/>
    </row>
    <row r="23" spans="1:9" x14ac:dyDescent="0.2">
      <c r="A23" s="28" t="s">
        <v>74</v>
      </c>
      <c r="B23">
        <v>3</v>
      </c>
      <c r="C23" t="s">
        <v>17</v>
      </c>
      <c r="D23" s="28">
        <v>5978119.7999999998</v>
      </c>
      <c r="E23">
        <v>2</v>
      </c>
      <c r="F23" s="18">
        <v>4726</v>
      </c>
      <c r="G23" s="38">
        <v>2</v>
      </c>
      <c r="H23" s="37">
        <f t="shared" si="0"/>
        <v>1264.9428269149387</v>
      </c>
      <c r="I23" s="18"/>
    </row>
    <row r="24" spans="1:9" x14ac:dyDescent="0.2">
      <c r="A24" s="28" t="s">
        <v>74</v>
      </c>
      <c r="B24">
        <v>1</v>
      </c>
      <c r="C24" t="s">
        <v>38</v>
      </c>
      <c r="D24" s="28">
        <v>854090.62</v>
      </c>
      <c r="E24">
        <v>16</v>
      </c>
      <c r="F24" s="18">
        <v>690</v>
      </c>
      <c r="G24" s="38">
        <v>15</v>
      </c>
      <c r="H24" s="37">
        <f t="shared" si="0"/>
        <v>1237.8124927536232</v>
      </c>
      <c r="I24" s="18"/>
    </row>
    <row r="25" spans="1:9" x14ac:dyDescent="0.2">
      <c r="A25" s="28" t="s">
        <v>74</v>
      </c>
      <c r="B25">
        <v>1</v>
      </c>
      <c r="C25" t="s">
        <v>41</v>
      </c>
      <c r="D25" s="28">
        <v>1658837.94</v>
      </c>
      <c r="E25">
        <v>7</v>
      </c>
      <c r="F25" s="18">
        <v>1354</v>
      </c>
      <c r="G25" s="38">
        <v>7</v>
      </c>
      <c r="H25" s="37">
        <f t="shared" si="0"/>
        <v>1225.1388035450516</v>
      </c>
      <c r="I25" s="18"/>
    </row>
    <row r="26" spans="1:9" x14ac:dyDescent="0.2">
      <c r="A26" s="28" t="s">
        <v>74</v>
      </c>
      <c r="B26">
        <v>1</v>
      </c>
      <c r="C26" t="s">
        <v>33</v>
      </c>
      <c r="D26" s="28">
        <v>267971</v>
      </c>
      <c r="E26">
        <v>28</v>
      </c>
      <c r="F26" s="18">
        <v>220</v>
      </c>
      <c r="G26" s="38">
        <v>28</v>
      </c>
      <c r="H26" s="37">
        <f t="shared" si="0"/>
        <v>1218.05</v>
      </c>
      <c r="I26" s="18"/>
    </row>
    <row r="27" spans="1:9" x14ac:dyDescent="0.2">
      <c r="A27" s="28" t="s">
        <v>74</v>
      </c>
      <c r="B27">
        <v>1</v>
      </c>
      <c r="C27" t="s">
        <v>45</v>
      </c>
      <c r="D27" s="28">
        <v>353672</v>
      </c>
      <c r="E27">
        <v>24</v>
      </c>
      <c r="F27" s="18">
        <v>293</v>
      </c>
      <c r="G27" s="38">
        <v>25</v>
      </c>
      <c r="H27" s="37">
        <f t="shared" si="0"/>
        <v>1207.0716723549488</v>
      </c>
      <c r="I27" s="18"/>
    </row>
    <row r="28" spans="1:9" x14ac:dyDescent="0.2">
      <c r="A28" s="28" t="s">
        <v>74</v>
      </c>
      <c r="B28">
        <v>1</v>
      </c>
      <c r="C28" t="s">
        <v>36</v>
      </c>
      <c r="D28" s="28">
        <v>2252724.0299999998</v>
      </c>
      <c r="E28">
        <v>6</v>
      </c>
      <c r="F28" s="18">
        <v>1867</v>
      </c>
      <c r="G28" s="38">
        <v>6</v>
      </c>
      <c r="H28" s="37">
        <f t="shared" si="0"/>
        <v>1206.6009801821103</v>
      </c>
      <c r="I28" s="18"/>
    </row>
    <row r="29" spans="1:9" x14ac:dyDescent="0.2">
      <c r="A29" s="28" t="s">
        <v>74</v>
      </c>
      <c r="B29">
        <v>1</v>
      </c>
      <c r="C29" t="s">
        <v>76</v>
      </c>
      <c r="D29" s="28">
        <v>3080136.67</v>
      </c>
      <c r="E29">
        <v>4</v>
      </c>
      <c r="F29" s="18">
        <v>2560</v>
      </c>
      <c r="G29" s="38">
        <v>4</v>
      </c>
      <c r="H29" s="37">
        <f t="shared" si="0"/>
        <v>1203.1783867187501</v>
      </c>
      <c r="I29" s="18"/>
    </row>
    <row r="30" spans="1:9" x14ac:dyDescent="0.2">
      <c r="A30" s="28" t="s">
        <v>74</v>
      </c>
      <c r="B30">
        <v>1</v>
      </c>
      <c r="C30" t="s">
        <v>31</v>
      </c>
      <c r="D30" s="28">
        <v>884400.37</v>
      </c>
      <c r="E30">
        <v>15</v>
      </c>
      <c r="F30" s="18">
        <v>757</v>
      </c>
      <c r="G30" s="38">
        <v>14</v>
      </c>
      <c r="H30" s="37">
        <f t="shared" si="0"/>
        <v>1168.2963936591809</v>
      </c>
      <c r="I30" s="18"/>
    </row>
    <row r="31" spans="1:9" x14ac:dyDescent="0.2">
      <c r="A31" s="28" t="s">
        <v>74</v>
      </c>
      <c r="B31">
        <v>1</v>
      </c>
      <c r="C31" t="s">
        <v>68</v>
      </c>
      <c r="D31" s="28">
        <v>341191.27</v>
      </c>
      <c r="E31">
        <v>25</v>
      </c>
      <c r="F31" s="18">
        <v>294</v>
      </c>
      <c r="G31" s="38">
        <v>24</v>
      </c>
      <c r="H31" s="37">
        <f t="shared" si="0"/>
        <v>1160.5145238095238</v>
      </c>
      <c r="I31" s="18"/>
    </row>
    <row r="32" spans="1:9" x14ac:dyDescent="0.2">
      <c r="A32" s="28" t="s">
        <v>80</v>
      </c>
      <c r="C32" t="s">
        <v>79</v>
      </c>
      <c r="D32" s="28">
        <v>46815094.440000013</v>
      </c>
      <c r="F32" s="18">
        <v>40997</v>
      </c>
      <c r="G32" s="38"/>
      <c r="H32" s="37">
        <v>1141.915126472669</v>
      </c>
      <c r="I32" s="18"/>
    </row>
    <row r="33" spans="1:9" x14ac:dyDescent="0.2">
      <c r="A33" s="28" t="s">
        <v>74</v>
      </c>
      <c r="B33">
        <v>1</v>
      </c>
      <c r="C33" t="s">
        <v>47</v>
      </c>
      <c r="D33" s="28">
        <v>1338162.32</v>
      </c>
      <c r="E33">
        <v>9</v>
      </c>
      <c r="F33" s="18">
        <v>1177</v>
      </c>
      <c r="G33" s="38">
        <v>12</v>
      </c>
      <c r="H33" s="37">
        <f t="shared" ref="H33:H52" si="1">D33/F33</f>
        <v>1136.9263551401871</v>
      </c>
      <c r="I33" s="18"/>
    </row>
    <row r="34" spans="1:9" x14ac:dyDescent="0.2">
      <c r="A34" s="28" t="s">
        <v>74</v>
      </c>
      <c r="B34">
        <v>1</v>
      </c>
      <c r="C34" t="s">
        <v>40</v>
      </c>
      <c r="D34" s="28">
        <v>1392032.8</v>
      </c>
      <c r="E34">
        <v>8</v>
      </c>
      <c r="F34" s="18">
        <v>1310</v>
      </c>
      <c r="G34" s="38">
        <v>9</v>
      </c>
      <c r="H34" s="37">
        <f t="shared" si="1"/>
        <v>1062.6204580152671</v>
      </c>
      <c r="I34" s="18"/>
    </row>
    <row r="35" spans="1:9" x14ac:dyDescent="0.2">
      <c r="A35" s="28" t="s">
        <v>74</v>
      </c>
      <c r="B35">
        <v>1</v>
      </c>
      <c r="C35" t="s">
        <v>43</v>
      </c>
      <c r="D35" s="28">
        <v>2814619.52</v>
      </c>
      <c r="E35">
        <v>5</v>
      </c>
      <c r="F35" s="18">
        <v>2656</v>
      </c>
      <c r="G35" s="38">
        <v>5</v>
      </c>
      <c r="H35" s="37">
        <f>D35/F35</f>
        <v>1059.7212048192771</v>
      </c>
      <c r="I35" s="18"/>
    </row>
    <row r="36" spans="1:9" x14ac:dyDescent="0.2">
      <c r="A36" s="28" t="s">
        <v>74</v>
      </c>
      <c r="B36">
        <v>1</v>
      </c>
      <c r="C36" t="s">
        <v>37</v>
      </c>
      <c r="D36" s="28">
        <v>1274509.3</v>
      </c>
      <c r="E36">
        <v>11</v>
      </c>
      <c r="F36" s="18">
        <v>1202</v>
      </c>
      <c r="G36" s="38">
        <v>10</v>
      </c>
      <c r="H36" s="37">
        <f t="shared" si="1"/>
        <v>1060.3238768718802</v>
      </c>
      <c r="I36" s="18"/>
    </row>
    <row r="37" spans="1:9" x14ac:dyDescent="0.2">
      <c r="A37" s="28" t="s">
        <v>74</v>
      </c>
      <c r="B37">
        <v>1</v>
      </c>
      <c r="C37" t="s">
        <v>19</v>
      </c>
      <c r="D37" s="28">
        <v>111324.13</v>
      </c>
      <c r="E37">
        <v>35</v>
      </c>
      <c r="F37" s="26">
        <v>107</v>
      </c>
      <c r="G37" s="38">
        <v>34</v>
      </c>
      <c r="H37" s="37">
        <f t="shared" si="1"/>
        <v>1040.412429906542</v>
      </c>
      <c r="I37" s="18"/>
    </row>
    <row r="38" spans="1:9" x14ac:dyDescent="0.2">
      <c r="A38" s="28" t="s">
        <v>74</v>
      </c>
      <c r="B38">
        <v>1</v>
      </c>
      <c r="C38" t="s">
        <v>39</v>
      </c>
      <c r="D38" s="28">
        <v>675227.77</v>
      </c>
      <c r="E38">
        <v>19</v>
      </c>
      <c r="F38" s="18">
        <v>666</v>
      </c>
      <c r="G38" s="38">
        <v>16</v>
      </c>
      <c r="H38" s="37">
        <f t="shared" si="1"/>
        <v>1013.8555105105105</v>
      </c>
      <c r="I38" s="18"/>
    </row>
    <row r="39" spans="1:9" x14ac:dyDescent="0.2">
      <c r="A39" s="28" t="s">
        <v>74</v>
      </c>
      <c r="B39">
        <v>1</v>
      </c>
      <c r="C39" t="s">
        <v>44</v>
      </c>
      <c r="D39" s="28">
        <v>8269729.5</v>
      </c>
      <c r="E39">
        <v>1</v>
      </c>
      <c r="F39" s="18">
        <v>8190</v>
      </c>
      <c r="G39" s="38">
        <v>1</v>
      </c>
      <c r="H39" s="37">
        <f t="shared" si="1"/>
        <v>1009.7349816849817</v>
      </c>
      <c r="I39" s="18"/>
    </row>
    <row r="40" spans="1:9" x14ac:dyDescent="0.2">
      <c r="A40" s="28" t="s">
        <v>74</v>
      </c>
      <c r="B40">
        <v>1</v>
      </c>
      <c r="C40" t="s">
        <v>42</v>
      </c>
      <c r="D40" s="28">
        <v>91152.59</v>
      </c>
      <c r="E40">
        <v>37</v>
      </c>
      <c r="F40" s="18">
        <v>92</v>
      </c>
      <c r="G40" s="38">
        <v>36</v>
      </c>
      <c r="H40" s="37">
        <f t="shared" si="1"/>
        <v>990.78902173913036</v>
      </c>
      <c r="I40" s="18"/>
    </row>
    <row r="41" spans="1:9" x14ac:dyDescent="0.2">
      <c r="A41" s="28" t="s">
        <v>74</v>
      </c>
      <c r="B41">
        <v>80</v>
      </c>
      <c r="C41" t="s">
        <v>26</v>
      </c>
      <c r="D41" s="28">
        <v>477550.21</v>
      </c>
      <c r="E41">
        <v>21</v>
      </c>
      <c r="F41" s="18">
        <v>511</v>
      </c>
      <c r="G41" s="38">
        <v>21</v>
      </c>
      <c r="H41" s="37">
        <f t="shared" si="1"/>
        <v>934.54052837573386</v>
      </c>
      <c r="I41" s="18"/>
    </row>
    <row r="42" spans="1:9" x14ac:dyDescent="0.2">
      <c r="A42" s="28" t="s">
        <v>74</v>
      </c>
      <c r="B42">
        <v>1</v>
      </c>
      <c r="C42" t="s">
        <v>27</v>
      </c>
      <c r="D42" s="28">
        <v>80179</v>
      </c>
      <c r="E42">
        <v>38</v>
      </c>
      <c r="F42" s="18">
        <v>88</v>
      </c>
      <c r="G42" s="38">
        <v>39</v>
      </c>
      <c r="H42" s="37">
        <f t="shared" si="1"/>
        <v>911.125</v>
      </c>
      <c r="I42" s="18"/>
    </row>
    <row r="43" spans="1:9" x14ac:dyDescent="0.2">
      <c r="A43" s="28" t="s">
        <v>74</v>
      </c>
      <c r="B43">
        <v>1</v>
      </c>
      <c r="C43" t="s">
        <v>35</v>
      </c>
      <c r="D43" s="28">
        <v>1181418.8500000001</v>
      </c>
      <c r="E43">
        <v>12</v>
      </c>
      <c r="F43" s="18">
        <v>1341</v>
      </c>
      <c r="G43" s="38">
        <v>8</v>
      </c>
      <c r="H43" s="37">
        <f t="shared" si="1"/>
        <v>880.99839671886662</v>
      </c>
      <c r="I43" s="18"/>
    </row>
    <row r="44" spans="1:9" x14ac:dyDescent="0.2">
      <c r="A44" s="28" t="s">
        <v>74</v>
      </c>
      <c r="B44">
        <v>1</v>
      </c>
      <c r="C44" t="s">
        <v>28</v>
      </c>
      <c r="D44" s="28">
        <v>471526.44</v>
      </c>
      <c r="E44">
        <v>22</v>
      </c>
      <c r="F44" s="18">
        <v>536</v>
      </c>
      <c r="G44" s="38">
        <v>20</v>
      </c>
      <c r="H44" s="37">
        <f t="shared" si="1"/>
        <v>879.71350746268661</v>
      </c>
      <c r="I44" s="18"/>
    </row>
    <row r="45" spans="1:9" x14ac:dyDescent="0.2">
      <c r="A45" s="28" t="s">
        <v>74</v>
      </c>
      <c r="B45">
        <v>1</v>
      </c>
      <c r="C45" t="s">
        <v>49</v>
      </c>
      <c r="D45" s="28">
        <v>1040690.2</v>
      </c>
      <c r="E45">
        <v>13</v>
      </c>
      <c r="F45" s="18">
        <v>1195</v>
      </c>
      <c r="G45" s="38">
        <v>11</v>
      </c>
      <c r="H45" s="37">
        <f t="shared" si="1"/>
        <v>870.87046025104598</v>
      </c>
      <c r="I45" s="18"/>
    </row>
    <row r="46" spans="1:9" x14ac:dyDescent="0.2">
      <c r="A46" s="28" t="s">
        <v>74</v>
      </c>
      <c r="B46">
        <v>80</v>
      </c>
      <c r="C46" t="s">
        <v>67</v>
      </c>
      <c r="D46" s="28">
        <v>48772.4</v>
      </c>
      <c r="E46">
        <v>41</v>
      </c>
      <c r="F46" s="18">
        <v>57</v>
      </c>
      <c r="G46" s="38">
        <v>41</v>
      </c>
      <c r="H46" s="37">
        <f t="shared" si="1"/>
        <v>855.65614035087719</v>
      </c>
      <c r="I46" s="18"/>
    </row>
    <row r="47" spans="1:9" x14ac:dyDescent="0.2">
      <c r="A47" s="28" t="s">
        <v>74</v>
      </c>
      <c r="B47">
        <v>84</v>
      </c>
      <c r="C47" t="s">
        <v>78</v>
      </c>
      <c r="D47" s="28">
        <v>47827.16</v>
      </c>
      <c r="E47">
        <v>42</v>
      </c>
      <c r="F47" s="18">
        <v>72</v>
      </c>
      <c r="G47" s="38">
        <v>40</v>
      </c>
      <c r="H47" s="37">
        <f t="shared" si="1"/>
        <v>664.26611111111117</v>
      </c>
      <c r="I47" s="18"/>
    </row>
    <row r="48" spans="1:9" x14ac:dyDescent="0.2">
      <c r="A48" s="28" t="s">
        <v>74</v>
      </c>
      <c r="B48">
        <v>1</v>
      </c>
      <c r="C48" t="s">
        <v>25</v>
      </c>
      <c r="D48" s="28">
        <v>63770.47</v>
      </c>
      <c r="E48">
        <v>40</v>
      </c>
      <c r="F48" s="18">
        <v>97</v>
      </c>
      <c r="G48" s="38">
        <v>35</v>
      </c>
      <c r="H48" s="37">
        <f t="shared" si="1"/>
        <v>657.42752577319584</v>
      </c>
      <c r="I48" s="18"/>
    </row>
    <row r="49" spans="1:12" x14ac:dyDescent="0.2">
      <c r="A49" s="28" t="s">
        <v>74</v>
      </c>
      <c r="B49">
        <v>1</v>
      </c>
      <c r="C49" t="s">
        <v>32</v>
      </c>
      <c r="D49" s="28">
        <v>172184.43</v>
      </c>
      <c r="E49">
        <v>32</v>
      </c>
      <c r="F49" s="18">
        <v>270</v>
      </c>
      <c r="G49" s="38">
        <v>26</v>
      </c>
      <c r="H49" s="37">
        <f t="shared" si="1"/>
        <v>637.72011111111112</v>
      </c>
      <c r="I49" s="18"/>
    </row>
    <row r="50" spans="1:12" x14ac:dyDescent="0.2">
      <c r="A50" s="28" t="s">
        <v>74</v>
      </c>
      <c r="B50">
        <v>80</v>
      </c>
      <c r="C50" t="s">
        <v>24</v>
      </c>
      <c r="D50" s="28">
        <v>19316</v>
      </c>
      <c r="E50">
        <v>44</v>
      </c>
      <c r="F50" s="18">
        <v>38</v>
      </c>
      <c r="G50" s="38">
        <v>44</v>
      </c>
      <c r="H50" s="37">
        <f t="shared" si="1"/>
        <v>508.31578947368422</v>
      </c>
      <c r="I50" s="18"/>
    </row>
    <row r="51" spans="1:12" x14ac:dyDescent="0.2">
      <c r="A51" s="28" t="s">
        <v>74</v>
      </c>
      <c r="B51">
        <v>80</v>
      </c>
      <c r="C51" t="s">
        <v>75</v>
      </c>
      <c r="D51" s="28">
        <v>36829.81</v>
      </c>
      <c r="E51">
        <v>43</v>
      </c>
      <c r="F51" s="18">
        <v>90</v>
      </c>
      <c r="G51" s="38">
        <v>37</v>
      </c>
      <c r="H51" s="37">
        <f t="shared" si="1"/>
        <v>409.22011111111107</v>
      </c>
      <c r="I51" s="18"/>
    </row>
    <row r="52" spans="1:12" x14ac:dyDescent="0.2">
      <c r="A52" s="28" t="s">
        <v>74</v>
      </c>
      <c r="B52">
        <v>80</v>
      </c>
      <c r="C52" t="s">
        <v>23</v>
      </c>
      <c r="D52" s="28">
        <v>105601.17</v>
      </c>
      <c r="E52">
        <v>36</v>
      </c>
      <c r="F52" s="18">
        <v>390</v>
      </c>
      <c r="G52" s="38">
        <v>23</v>
      </c>
      <c r="H52" s="37">
        <f t="shared" si="1"/>
        <v>270.77223076923076</v>
      </c>
      <c r="I52" s="18"/>
    </row>
    <row r="53" spans="1:12" x14ac:dyDescent="0.2">
      <c r="A53" s="25"/>
      <c r="B53" s="38"/>
      <c r="J53" s="28"/>
    </row>
    <row r="54" spans="1:12" x14ac:dyDescent="0.2">
      <c r="F54" s="18"/>
      <c r="J54" s="28"/>
      <c r="L54" s="28"/>
    </row>
    <row r="55" spans="1:12" x14ac:dyDescent="0.2">
      <c r="C55" s="29"/>
      <c r="D55" s="37"/>
      <c r="F55" s="18"/>
      <c r="G55" s="38"/>
      <c r="H55" s="37"/>
    </row>
  </sheetData>
  <sheetProtection algorithmName="SHA-512" hashValue="HG/4geJvIUgxznDcEraFnS6PNy81zkqNQ0HMC/bGB0KfpHVmUAsiH/PraInZoY/a+XijA75TGCoo2WXib+WrMA==" saltValue="+II+FJEJg9RHUQX3NZJlHg==" spinCount="100000" sheet="1" objects="1" scenarios="1"/>
  <sortState ref="A8:H51">
    <sortCondition descending="1" ref="H8:H51"/>
  </sortState>
  <pageMargins left="0.75" right="0.75" top="1" bottom="1" header="0.5" footer="0.5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75" zoomScaleNormal="75" workbookViewId="0"/>
  </sheetViews>
  <sheetFormatPr defaultRowHeight="12.75" x14ac:dyDescent="0.2"/>
  <cols>
    <col min="1" max="1" width="6.42578125" customWidth="1"/>
    <col min="2" max="2" width="8.85546875" customWidth="1"/>
    <col min="3" max="3" width="42" customWidth="1"/>
    <col min="4" max="4" width="12.28515625" customWidth="1"/>
    <col min="5" max="5" width="12.42578125" customWidth="1"/>
    <col min="6" max="6" width="13.85546875" customWidth="1"/>
  </cols>
  <sheetData>
    <row r="1" spans="1:6" ht="18.75" x14ac:dyDescent="0.3">
      <c r="A1" s="19" t="s">
        <v>88</v>
      </c>
    </row>
    <row r="2" spans="1:6" ht="18.75" x14ac:dyDescent="0.3">
      <c r="A2" s="5"/>
    </row>
    <row r="3" spans="1:6" ht="15.75" x14ac:dyDescent="0.25">
      <c r="D3" s="20" t="s">
        <v>56</v>
      </c>
      <c r="E3" s="14"/>
      <c r="F3" s="14"/>
    </row>
    <row r="4" spans="1:6" x14ac:dyDescent="0.2">
      <c r="D4" s="21" t="s">
        <v>12</v>
      </c>
      <c r="E4" s="21" t="s">
        <v>57</v>
      </c>
      <c r="F4" s="21" t="s">
        <v>12</v>
      </c>
    </row>
    <row r="5" spans="1:6" x14ac:dyDescent="0.2">
      <c r="A5" s="13" t="s">
        <v>7</v>
      </c>
      <c r="B5" s="14" t="s">
        <v>8</v>
      </c>
      <c r="C5" s="14"/>
      <c r="D5" s="21" t="s">
        <v>58</v>
      </c>
      <c r="E5" s="21" t="s">
        <v>59</v>
      </c>
      <c r="F5" s="21" t="s">
        <v>55</v>
      </c>
    </row>
    <row r="6" spans="1:6" x14ac:dyDescent="0.2">
      <c r="A6" s="15" t="s">
        <v>11</v>
      </c>
      <c r="B6" s="15" t="s">
        <v>12</v>
      </c>
      <c r="C6" s="15" t="s">
        <v>13</v>
      </c>
      <c r="D6" s="22" t="s">
        <v>60</v>
      </c>
      <c r="E6" s="22" t="s">
        <v>61</v>
      </c>
      <c r="F6" s="22" t="s">
        <v>62</v>
      </c>
    </row>
    <row r="7" spans="1:6" x14ac:dyDescent="0.2">
      <c r="A7" s="27" t="s">
        <v>74</v>
      </c>
      <c r="B7">
        <v>1</v>
      </c>
      <c r="C7" t="s">
        <v>32</v>
      </c>
      <c r="D7" s="18">
        <f>[1]HASTINGS!$G$20</f>
        <v>241</v>
      </c>
      <c r="E7" s="23">
        <f>[1]HASTINGS!$G$22</f>
        <v>0.63485477178423233</v>
      </c>
      <c r="F7">
        <v>26</v>
      </c>
    </row>
    <row r="8" spans="1:6" x14ac:dyDescent="0.2">
      <c r="A8" s="27" t="s">
        <v>74</v>
      </c>
      <c r="B8">
        <v>1</v>
      </c>
      <c r="C8" t="s">
        <v>27</v>
      </c>
      <c r="D8" s="18">
        <f>[1]BRAINERD!$G$20</f>
        <v>79</v>
      </c>
      <c r="E8" s="23">
        <f>[1]BRAINERD!$G$22</f>
        <v>0.53164556962025311</v>
      </c>
      <c r="F8">
        <v>37</v>
      </c>
    </row>
    <row r="9" spans="1:6" x14ac:dyDescent="0.2">
      <c r="A9" s="35" t="s">
        <v>74</v>
      </c>
      <c r="B9" s="25">
        <v>61</v>
      </c>
      <c r="C9" s="25" t="s">
        <v>53</v>
      </c>
      <c r="D9" s="18">
        <f>[1]FRESHWATER!$G$20</f>
        <v>36</v>
      </c>
      <c r="E9" s="23">
        <f>[1]FRESHWATER!$G$22</f>
        <v>0.52777777777777779</v>
      </c>
      <c r="F9">
        <v>43</v>
      </c>
    </row>
    <row r="10" spans="1:6" x14ac:dyDescent="0.2">
      <c r="A10" s="35" t="s">
        <v>74</v>
      </c>
      <c r="B10" s="25">
        <v>1</v>
      </c>
      <c r="C10" s="25" t="s">
        <v>51</v>
      </c>
      <c r="D10" s="18">
        <f>[1]WADENA!$G$20</f>
        <v>150</v>
      </c>
      <c r="E10" s="23">
        <f>[1]WADENA!$G$22</f>
        <v>0.5</v>
      </c>
      <c r="F10">
        <v>30</v>
      </c>
    </row>
    <row r="11" spans="1:6" x14ac:dyDescent="0.2">
      <c r="A11" s="27" t="s">
        <v>74</v>
      </c>
      <c r="B11">
        <v>1</v>
      </c>
      <c r="C11" t="s">
        <v>47</v>
      </c>
      <c r="D11" s="18">
        <f>[1]OWATONNA!$G$20</f>
        <v>1115</v>
      </c>
      <c r="E11" s="23">
        <f>[1]OWATONNA!$G$22</f>
        <v>0.48071748878923765</v>
      </c>
      <c r="F11">
        <v>11</v>
      </c>
    </row>
    <row r="12" spans="1:6" x14ac:dyDescent="0.2">
      <c r="A12" s="27" t="s">
        <v>74</v>
      </c>
      <c r="B12">
        <v>1</v>
      </c>
      <c r="C12" t="s">
        <v>68</v>
      </c>
      <c r="D12" s="18">
        <f>[1]MOORHEAD!$G$20</f>
        <v>283</v>
      </c>
      <c r="E12" s="23">
        <f>[1]MOORHEAD!$G$22</f>
        <v>0.48056537102473496</v>
      </c>
      <c r="F12">
        <v>24</v>
      </c>
    </row>
    <row r="13" spans="1:6" x14ac:dyDescent="0.2">
      <c r="A13" s="27" t="s">
        <v>74</v>
      </c>
      <c r="B13">
        <v>1</v>
      </c>
      <c r="C13" t="s">
        <v>46</v>
      </c>
      <c r="D13" s="26">
        <f>'[1]ST. CLOUD'!$G$20</f>
        <v>798</v>
      </c>
      <c r="E13" s="31">
        <f>'[1]ST. CLOUD'!$G$22</f>
        <v>0.47368421052631576</v>
      </c>
      <c r="F13">
        <v>13</v>
      </c>
    </row>
    <row r="14" spans="1:6" x14ac:dyDescent="0.2">
      <c r="A14" s="27" t="s">
        <v>74</v>
      </c>
      <c r="B14">
        <v>50</v>
      </c>
      <c r="C14" t="s">
        <v>71</v>
      </c>
      <c r="D14" s="18">
        <f>'[1]SW Metro'!$G$20</f>
        <v>599</v>
      </c>
      <c r="E14" s="23">
        <f>'[1]SW Metro'!$G$22</f>
        <v>0.45409015025041738</v>
      </c>
      <c r="F14">
        <v>17</v>
      </c>
    </row>
    <row r="15" spans="1:6" x14ac:dyDescent="0.2">
      <c r="A15" s="27" t="s">
        <v>74</v>
      </c>
      <c r="B15">
        <v>1</v>
      </c>
      <c r="C15" t="s">
        <v>38</v>
      </c>
      <c r="D15" s="18">
        <f>[1]ROBBINSDALE!$G$20</f>
        <v>649</v>
      </c>
      <c r="E15" s="23">
        <f>[1]ROBBINSDALE!$G$22</f>
        <v>0.44992295839753466</v>
      </c>
      <c r="F15">
        <v>15</v>
      </c>
    </row>
    <row r="16" spans="1:6" x14ac:dyDescent="0.2">
      <c r="A16" s="27" t="s">
        <v>74</v>
      </c>
      <c r="B16">
        <v>1</v>
      </c>
      <c r="C16" t="s">
        <v>37</v>
      </c>
      <c r="D16" s="34">
        <f>[1]OSSEO!$G$20</f>
        <v>1191</v>
      </c>
      <c r="E16" s="23">
        <f>[1]OSSEO!$G$22</f>
        <v>0.43912678421494544</v>
      </c>
      <c r="F16">
        <v>10</v>
      </c>
    </row>
    <row r="17" spans="1:6" x14ac:dyDescent="0.2">
      <c r="A17" s="27" t="s">
        <v>74</v>
      </c>
      <c r="B17">
        <v>1</v>
      </c>
      <c r="C17" t="s">
        <v>31</v>
      </c>
      <c r="D17" s="18">
        <f>[1]ROSEMOUNT!$G$20</f>
        <v>715</v>
      </c>
      <c r="E17" s="23">
        <f>[1]ROSEMOUNT!$G$22</f>
        <v>0.43496503496503497</v>
      </c>
      <c r="F17">
        <v>14</v>
      </c>
    </row>
    <row r="18" spans="1:6" x14ac:dyDescent="0.2">
      <c r="A18" s="27" t="s">
        <v>74</v>
      </c>
      <c r="B18">
        <v>1</v>
      </c>
      <c r="C18" t="s">
        <v>48</v>
      </c>
      <c r="D18" s="18">
        <f>'[1]SOUTH WAS CTY'!$G$20</f>
        <v>134</v>
      </c>
      <c r="E18" s="23">
        <f>'[1]SOUTH WAS CTY'!$G$22</f>
        <v>0.43283582089552236</v>
      </c>
      <c r="F18">
        <v>31</v>
      </c>
    </row>
    <row r="19" spans="1:6" x14ac:dyDescent="0.2">
      <c r="A19" s="27" t="s">
        <v>74</v>
      </c>
      <c r="B19">
        <v>80</v>
      </c>
      <c r="C19" t="s">
        <v>22</v>
      </c>
      <c r="D19" s="26">
        <f>[1]CORRECTIONS!$G$20</f>
        <v>3922</v>
      </c>
      <c r="E19" s="31">
        <f>[1]CORRECTIONS!$G$22</f>
        <v>0.42707802141764406</v>
      </c>
      <c r="F19">
        <v>3</v>
      </c>
    </row>
    <row r="20" spans="1:6" x14ac:dyDescent="0.2">
      <c r="A20" s="27" t="s">
        <v>74</v>
      </c>
      <c r="B20">
        <v>80</v>
      </c>
      <c r="C20" t="s">
        <v>75</v>
      </c>
      <c r="D20" s="18">
        <f>'[1]AMER IND'!$G$20</f>
        <v>85</v>
      </c>
      <c r="E20" s="23">
        <f>'[1]AMER IND'!$G$22</f>
        <v>0.42352941176470588</v>
      </c>
      <c r="F20">
        <v>36</v>
      </c>
    </row>
    <row r="21" spans="1:6" x14ac:dyDescent="0.2">
      <c r="A21" s="27" t="s">
        <v>74</v>
      </c>
      <c r="B21">
        <v>3</v>
      </c>
      <c r="C21" t="s">
        <v>17</v>
      </c>
      <c r="D21" s="18">
        <f>[1]MPLS!$G$20</f>
        <v>4618</v>
      </c>
      <c r="E21" s="23">
        <f>[1]MPLS!$G$22</f>
        <v>0.40493720225205715</v>
      </c>
      <c r="F21">
        <v>2</v>
      </c>
    </row>
    <row r="22" spans="1:6" x14ac:dyDescent="0.2">
      <c r="A22" s="35" t="s">
        <v>74</v>
      </c>
      <c r="B22" s="25">
        <v>80</v>
      </c>
      <c r="C22" s="33" t="s">
        <v>26</v>
      </c>
      <c r="D22" s="18">
        <f>'[1]LINCOLN ENG'!$G$20</f>
        <v>489</v>
      </c>
      <c r="E22" s="23">
        <f>'[1]LINCOLN ENG'!$G$22</f>
        <v>0.40081799591002043</v>
      </c>
      <c r="F22">
        <v>20</v>
      </c>
    </row>
    <row r="23" spans="1:6" x14ac:dyDescent="0.2">
      <c r="A23" s="27" t="s">
        <v>74</v>
      </c>
      <c r="B23">
        <v>1</v>
      </c>
      <c r="C23" t="s">
        <v>20</v>
      </c>
      <c r="D23" s="18">
        <f>[1]MANKATO!$G$20</f>
        <v>493</v>
      </c>
      <c r="E23" s="23">
        <f>[1]MANKATO!$G$22</f>
        <v>0.39756592292089249</v>
      </c>
      <c r="F23">
        <v>19</v>
      </c>
    </row>
    <row r="24" spans="1:6" x14ac:dyDescent="0.2">
      <c r="A24" s="27" t="s">
        <v>74</v>
      </c>
      <c r="B24">
        <v>1</v>
      </c>
      <c r="C24" t="s">
        <v>76</v>
      </c>
      <c r="D24" s="18">
        <f>[1]ANOKA!$G$20</f>
        <v>2393</v>
      </c>
      <c r="E24" s="23">
        <f>[1]ANOKA!$G$22</f>
        <v>0.38487254492269118</v>
      </c>
      <c r="F24">
        <v>4</v>
      </c>
    </row>
    <row r="25" spans="1:6" x14ac:dyDescent="0.2">
      <c r="A25" s="27" t="s">
        <v>74</v>
      </c>
      <c r="B25">
        <v>80</v>
      </c>
      <c r="C25" t="s">
        <v>23</v>
      </c>
      <c r="D25" s="18">
        <f>'[1]TRI CTY'!$G$20</f>
        <v>313</v>
      </c>
      <c r="E25" s="23">
        <f>'[1]TRI CTY'!$G$22</f>
        <v>0.38338658146964855</v>
      </c>
      <c r="F25">
        <v>23</v>
      </c>
    </row>
    <row r="26" spans="1:6" x14ac:dyDescent="0.2">
      <c r="A26" s="27" t="s">
        <v>74</v>
      </c>
      <c r="B26">
        <v>1</v>
      </c>
      <c r="C26" t="s">
        <v>35</v>
      </c>
      <c r="D26" s="26">
        <f>[1]HOPKINS!$G$20</f>
        <v>1308</v>
      </c>
      <c r="E26" s="31">
        <f>[1]HOPKINS!$G$22</f>
        <v>0.3830275229357798</v>
      </c>
      <c r="F26">
        <v>7</v>
      </c>
    </row>
    <row r="27" spans="1:6" x14ac:dyDescent="0.2">
      <c r="A27" s="27" t="s">
        <v>74</v>
      </c>
      <c r="B27">
        <v>1</v>
      </c>
      <c r="C27" t="s">
        <v>41</v>
      </c>
      <c r="D27" s="18">
        <f>[1]ROCHESTER!$G$20</f>
        <v>1218</v>
      </c>
      <c r="E27" s="23">
        <f>[1]ROCHESTER!$G$22</f>
        <v>0.36535303776683087</v>
      </c>
      <c r="F27">
        <v>9</v>
      </c>
    </row>
    <row r="28" spans="1:6" x14ac:dyDescent="0.2">
      <c r="A28" s="27" t="s">
        <v>74</v>
      </c>
      <c r="B28">
        <v>1</v>
      </c>
      <c r="C28" t="s">
        <v>36</v>
      </c>
      <c r="D28" s="18">
        <f>[1]BLOOMINGTON!$G$20</f>
        <v>1780</v>
      </c>
      <c r="E28" s="23">
        <f>[1]BLOOMINGTON!$G$22</f>
        <v>0.35730337078651686</v>
      </c>
      <c r="F28">
        <v>6</v>
      </c>
    </row>
    <row r="29" spans="1:6" x14ac:dyDescent="0.2">
      <c r="A29" s="49"/>
      <c r="B29" s="50"/>
      <c r="C29" s="51" t="s">
        <v>79</v>
      </c>
      <c r="D29" s="52"/>
      <c r="E29" s="53">
        <v>0.35799999999999998</v>
      </c>
      <c r="F29" s="50"/>
    </row>
    <row r="30" spans="1:6" x14ac:dyDescent="0.2">
      <c r="A30" s="27" t="s">
        <v>74</v>
      </c>
      <c r="B30">
        <v>1</v>
      </c>
      <c r="C30" t="s">
        <v>44</v>
      </c>
      <c r="D30" s="18">
        <f>'[1]ST. PAUL'!$G$20</f>
        <v>8032</v>
      </c>
      <c r="E30" s="23">
        <f>'[1]ST. PAUL'!$G$22</f>
        <v>0.34997509960159362</v>
      </c>
      <c r="F30">
        <v>1</v>
      </c>
    </row>
    <row r="31" spans="1:6" x14ac:dyDescent="0.2">
      <c r="A31" s="27" t="s">
        <v>74</v>
      </c>
      <c r="B31">
        <v>1</v>
      </c>
      <c r="C31" t="s">
        <v>19</v>
      </c>
      <c r="D31" s="18">
        <f>'[1]DET LAKES'!$G$20</f>
        <v>87</v>
      </c>
      <c r="E31" s="23">
        <f>'[1]DET LAKES'!$G$22</f>
        <v>0.34482758620689657</v>
      </c>
      <c r="F31">
        <v>35</v>
      </c>
    </row>
    <row r="32" spans="1:6" x14ac:dyDescent="0.2">
      <c r="A32" s="27" t="s">
        <v>74</v>
      </c>
      <c r="B32">
        <v>1</v>
      </c>
      <c r="C32" t="s">
        <v>28</v>
      </c>
      <c r="D32" s="18">
        <f>[1]BURNSVILLE!$G$20</f>
        <v>525</v>
      </c>
      <c r="E32" s="23">
        <f>[1]BURNSVILLE!$G$22</f>
        <v>0.33333333333333331</v>
      </c>
      <c r="F32">
        <v>18</v>
      </c>
    </row>
    <row r="33" spans="1:6" x14ac:dyDescent="0.2">
      <c r="A33" s="27" t="s">
        <v>74</v>
      </c>
      <c r="B33">
        <v>1</v>
      </c>
      <c r="C33" t="s">
        <v>33</v>
      </c>
      <c r="D33" s="18">
        <f>[1]ALEX!$G$20</f>
        <v>189</v>
      </c>
      <c r="E33" s="23">
        <f>[1]ALEX!$G$22</f>
        <v>0.32804232804232802</v>
      </c>
      <c r="F33">
        <v>28</v>
      </c>
    </row>
    <row r="34" spans="1:6" x14ac:dyDescent="0.2">
      <c r="A34" s="27" t="s">
        <v>74</v>
      </c>
      <c r="B34">
        <v>83</v>
      </c>
      <c r="C34" t="s">
        <v>50</v>
      </c>
      <c r="D34" s="18">
        <f>[1]NWECSU!$G$20</f>
        <v>387</v>
      </c>
      <c r="E34" s="23">
        <f>[1]NWECSU!$G$22</f>
        <v>0.32558139534883723</v>
      </c>
      <c r="F34">
        <v>22</v>
      </c>
    </row>
    <row r="35" spans="1:6" x14ac:dyDescent="0.2">
      <c r="A35" s="27" t="s">
        <v>74</v>
      </c>
      <c r="B35">
        <v>1</v>
      </c>
      <c r="C35" t="s">
        <v>45</v>
      </c>
      <c r="D35" s="18">
        <f>[1]DULUTH!$G$20</f>
        <v>265</v>
      </c>
      <c r="E35" s="23">
        <f>[1]DULUTH!$G$22</f>
        <v>0.31698113207547168</v>
      </c>
      <c r="F35">
        <v>25</v>
      </c>
    </row>
    <row r="36" spans="1:6" x14ac:dyDescent="0.2">
      <c r="A36" s="27" t="s">
        <v>74</v>
      </c>
      <c r="B36">
        <v>1</v>
      </c>
      <c r="C36" t="s">
        <v>29</v>
      </c>
      <c r="D36" s="18">
        <f>[1]FARMINGTON!$G$20</f>
        <v>89</v>
      </c>
      <c r="E36" s="23">
        <f>[1]FARMINGTON!$G$22</f>
        <v>0.3146067415730337</v>
      </c>
      <c r="F36">
        <v>34</v>
      </c>
    </row>
    <row r="37" spans="1:6" x14ac:dyDescent="0.2">
      <c r="A37" s="27" t="s">
        <v>74</v>
      </c>
      <c r="B37">
        <v>1</v>
      </c>
      <c r="C37" t="s">
        <v>77</v>
      </c>
      <c r="D37" s="18">
        <f>[1]LESUEUR!$G$20</f>
        <v>167</v>
      </c>
      <c r="E37" s="23">
        <f>[1]LESUEUR!$G$22</f>
        <v>0.31137724550898205</v>
      </c>
      <c r="F37">
        <v>29</v>
      </c>
    </row>
    <row r="38" spans="1:6" x14ac:dyDescent="0.2">
      <c r="A38" s="27" t="s">
        <v>74</v>
      </c>
      <c r="B38">
        <v>1</v>
      </c>
      <c r="C38" s="29" t="s">
        <v>52</v>
      </c>
      <c r="D38" s="18">
        <f>'[1]BLUE EARTH'!$G$20</f>
        <v>45</v>
      </c>
      <c r="E38" s="23">
        <f>'[1]BLUE EARTH'!$G$22</f>
        <v>0.31111111111111112</v>
      </c>
      <c r="F38">
        <v>42</v>
      </c>
    </row>
    <row r="39" spans="1:6" x14ac:dyDescent="0.2">
      <c r="A39" s="27" t="s">
        <v>74</v>
      </c>
      <c r="B39">
        <v>1</v>
      </c>
      <c r="C39" t="s">
        <v>40</v>
      </c>
      <c r="D39" s="18">
        <f>[1]MARSHALL!$G$20</f>
        <v>1246</v>
      </c>
      <c r="E39" s="23">
        <f>[1]MARSHALL!$G$22</f>
        <v>0.31059390048154095</v>
      </c>
      <c r="F39">
        <v>8</v>
      </c>
    </row>
    <row r="40" spans="1:6" x14ac:dyDescent="0.2">
      <c r="A40" s="27" t="s">
        <v>74</v>
      </c>
      <c r="B40">
        <v>1</v>
      </c>
      <c r="C40" t="s">
        <v>43</v>
      </c>
      <c r="D40" s="18">
        <f>'[1]North St. Paul'!$G$20</f>
        <v>2444</v>
      </c>
      <c r="E40" s="23">
        <f>'[1]North St. Paul'!$G$22</f>
        <v>0.30319148936170215</v>
      </c>
      <c r="F40">
        <v>5</v>
      </c>
    </row>
    <row r="41" spans="1:6" x14ac:dyDescent="0.2">
      <c r="A41" s="27" t="s">
        <v>74</v>
      </c>
      <c r="B41">
        <v>80</v>
      </c>
      <c r="C41" t="s">
        <v>21</v>
      </c>
      <c r="D41" s="18">
        <f>[1]AEOA!$G$20</f>
        <v>481</v>
      </c>
      <c r="E41" s="23">
        <f>[1]AEOA!$G$22</f>
        <v>0.30353430353430355</v>
      </c>
      <c r="F41">
        <v>21</v>
      </c>
    </row>
    <row r="42" spans="1:6" x14ac:dyDescent="0.2">
      <c r="A42" s="27" t="s">
        <v>74</v>
      </c>
      <c r="B42">
        <v>1</v>
      </c>
      <c r="C42" t="s">
        <v>30</v>
      </c>
      <c r="D42" s="18">
        <f>[1]LAKEVILLE!$G$20</f>
        <v>109</v>
      </c>
      <c r="E42" s="23">
        <f>[1]LAKEVILLE!$G$22</f>
        <v>0.30275229357798167</v>
      </c>
      <c r="F42">
        <v>33</v>
      </c>
    </row>
    <row r="43" spans="1:6" x14ac:dyDescent="0.2">
      <c r="A43" s="25" t="s">
        <v>74</v>
      </c>
      <c r="B43" s="25">
        <v>80</v>
      </c>
      <c r="C43" s="25" t="s">
        <v>67</v>
      </c>
      <c r="D43" s="18">
        <f>[1]CSD!$G$20</f>
        <v>57</v>
      </c>
      <c r="E43" s="23">
        <f>[1]CSD!$G$22</f>
        <v>0.2982456140350877</v>
      </c>
      <c r="F43">
        <v>41</v>
      </c>
    </row>
    <row r="44" spans="1:6" x14ac:dyDescent="0.2">
      <c r="A44" s="27" t="s">
        <v>74</v>
      </c>
      <c r="B44">
        <v>1</v>
      </c>
      <c r="C44" t="s">
        <v>39</v>
      </c>
      <c r="D44" s="18">
        <f>[1]WILLMAR!$G$20</f>
        <v>613</v>
      </c>
      <c r="E44" s="23">
        <f>[1]WILLMAR!$G$22</f>
        <v>0.27569331158238175</v>
      </c>
      <c r="F44">
        <v>16</v>
      </c>
    </row>
    <row r="45" spans="1:6" x14ac:dyDescent="0.2">
      <c r="A45" s="27" t="s">
        <v>74</v>
      </c>
      <c r="B45">
        <v>3</v>
      </c>
      <c r="C45" t="s">
        <v>18</v>
      </c>
      <c r="D45" s="18">
        <f>'[1]SOUTH ST. PAUL'!$G$20</f>
        <v>202</v>
      </c>
      <c r="E45" s="23">
        <f>'[1]SOUTH ST. PAUL'!$G$22</f>
        <v>0.2722772277227723</v>
      </c>
      <c r="F45">
        <v>27</v>
      </c>
    </row>
    <row r="46" spans="1:6" x14ac:dyDescent="0.2">
      <c r="A46" s="27" t="s">
        <v>74</v>
      </c>
      <c r="B46">
        <v>1</v>
      </c>
      <c r="C46" t="s">
        <v>49</v>
      </c>
      <c r="D46" s="26">
        <f>[1]MONTICELLO!$G$20</f>
        <v>1037</v>
      </c>
      <c r="E46" s="31">
        <f>[1]MONTICELLO!$G$22</f>
        <v>0.21504339440694312</v>
      </c>
      <c r="F46">
        <v>12</v>
      </c>
    </row>
    <row r="47" spans="1:6" x14ac:dyDescent="0.2">
      <c r="A47" s="27" t="s">
        <v>74</v>
      </c>
      <c r="B47">
        <v>1</v>
      </c>
      <c r="C47" t="s">
        <v>25</v>
      </c>
      <c r="D47" s="18">
        <f>'[1]CASS LAKE'!$G$20</f>
        <v>79</v>
      </c>
      <c r="E47" s="23">
        <f>'[1]CASS LAKE'!$G$22</f>
        <v>0.16455696202531644</v>
      </c>
      <c r="F47">
        <v>38</v>
      </c>
    </row>
    <row r="48" spans="1:6" x14ac:dyDescent="0.2">
      <c r="A48" s="27" t="s">
        <v>74</v>
      </c>
      <c r="B48">
        <v>1</v>
      </c>
      <c r="C48" t="s">
        <v>42</v>
      </c>
      <c r="D48" s="18">
        <f>'[1]Fergus Falls'!$G$20</f>
        <v>79</v>
      </c>
      <c r="E48" s="23">
        <f>'[1]Fergus Falls'!$G$22</f>
        <v>0.16455696202531644</v>
      </c>
      <c r="F48">
        <v>39</v>
      </c>
    </row>
    <row r="49" spans="1:6" x14ac:dyDescent="0.2">
      <c r="A49" s="27" t="s">
        <v>74</v>
      </c>
      <c r="B49">
        <v>1</v>
      </c>
      <c r="C49" t="s">
        <v>34</v>
      </c>
      <c r="D49" s="18">
        <f>'[1]RED WING'!$G$20</f>
        <v>118</v>
      </c>
      <c r="E49" s="23">
        <f>'[1]RED WING'!$G$22</f>
        <v>0.16101694915254236</v>
      </c>
      <c r="F49">
        <v>32</v>
      </c>
    </row>
    <row r="50" spans="1:6" x14ac:dyDescent="0.2">
      <c r="A50" s="27" t="s">
        <v>74</v>
      </c>
      <c r="B50">
        <v>80</v>
      </c>
      <c r="C50" t="s">
        <v>24</v>
      </c>
      <c r="D50" s="18">
        <f>'[1]WHITE EARTH'!$G$20</f>
        <v>34</v>
      </c>
      <c r="E50" s="23">
        <f>'[1]WHITE EARTH'!$G$22</f>
        <v>0.14705882352941177</v>
      </c>
      <c r="F50">
        <v>44</v>
      </c>
    </row>
    <row r="51" spans="1:6" x14ac:dyDescent="0.2">
      <c r="A51" s="27" t="s">
        <v>74</v>
      </c>
      <c r="B51">
        <v>84</v>
      </c>
      <c r="C51" t="s">
        <v>78</v>
      </c>
      <c r="D51" s="18">
        <f>'[1]Red Lake'!$G$20</f>
        <v>71</v>
      </c>
      <c r="E51" s="23">
        <f>'[1]Red Lake'!$G$22</f>
        <v>7.0422535211267609E-2</v>
      </c>
      <c r="F51">
        <v>40</v>
      </c>
    </row>
    <row r="52" spans="1:6" x14ac:dyDescent="0.2">
      <c r="A52" s="24" t="s">
        <v>66</v>
      </c>
      <c r="D52" s="18"/>
    </row>
  </sheetData>
  <sheetProtection algorithmName="SHA-512" hashValue="FEaadWulGrYVv1gc/V6yDQvrZNlo8vIqspHCsxb1yUIUYYyCnTbtMpe44Oy52DLKpk2xTQLvRm5NY0l94gVX3A==" saltValue="mNjF3MJaWaUndp/NPNqc4g==" spinCount="100000" sheet="1" objects="1" scenarios="1"/>
  <sortState ref="A7:F50">
    <sortCondition descending="1" ref="E7:E50"/>
  </sortState>
  <phoneticPr fontId="5" type="noConversion"/>
  <pageMargins left="0.75" right="0.75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="75" zoomScaleNormal="75" workbookViewId="0">
      <selection activeCell="L51" sqref="L51"/>
    </sheetView>
  </sheetViews>
  <sheetFormatPr defaultRowHeight="12.75" x14ac:dyDescent="0.2"/>
  <cols>
    <col min="1" max="1" width="5.85546875" customWidth="1"/>
    <col min="2" max="2" width="8.28515625" customWidth="1"/>
    <col min="3" max="3" width="41.85546875" customWidth="1"/>
    <col min="4" max="4" width="14" customWidth="1"/>
    <col min="5" max="5" width="12.42578125" customWidth="1"/>
    <col min="6" max="6" width="13.140625" customWidth="1"/>
    <col min="12" max="12" width="22.5703125" bestFit="1" customWidth="1"/>
  </cols>
  <sheetData>
    <row r="1" spans="1:6" ht="18.75" x14ac:dyDescent="0.3">
      <c r="A1" s="19" t="s">
        <v>73</v>
      </c>
    </row>
    <row r="2" spans="1:6" ht="18.75" x14ac:dyDescent="0.3">
      <c r="A2" s="5" t="s">
        <v>63</v>
      </c>
    </row>
    <row r="3" spans="1:6" ht="15.75" x14ac:dyDescent="0.25">
      <c r="D3" s="20" t="s">
        <v>64</v>
      </c>
      <c r="E3" s="14"/>
      <c r="F3" s="14"/>
    </row>
    <row r="4" spans="1:6" x14ac:dyDescent="0.2">
      <c r="D4" s="21" t="s">
        <v>12</v>
      </c>
      <c r="E4" s="21" t="s">
        <v>57</v>
      </c>
      <c r="F4" s="21" t="s">
        <v>12</v>
      </c>
    </row>
    <row r="5" spans="1:6" x14ac:dyDescent="0.2">
      <c r="A5" s="13" t="s">
        <v>7</v>
      </c>
      <c r="B5" s="14" t="s">
        <v>8</v>
      </c>
      <c r="C5" s="14"/>
      <c r="D5" s="21" t="s">
        <v>58</v>
      </c>
      <c r="E5" s="21" t="s">
        <v>59</v>
      </c>
      <c r="F5" s="21" t="s">
        <v>55</v>
      </c>
    </row>
    <row r="6" spans="1:6" x14ac:dyDescent="0.2">
      <c r="A6" s="15" t="s">
        <v>11</v>
      </c>
      <c r="B6" s="15" t="s">
        <v>12</v>
      </c>
      <c r="C6" s="15" t="s">
        <v>13</v>
      </c>
      <c r="D6" s="22" t="s">
        <v>60</v>
      </c>
      <c r="E6" s="22" t="s">
        <v>61</v>
      </c>
      <c r="F6" s="22" t="s">
        <v>62</v>
      </c>
    </row>
    <row r="7" spans="1:6" x14ac:dyDescent="0.2">
      <c r="A7" s="25" t="s">
        <v>74</v>
      </c>
      <c r="B7" s="25">
        <v>1</v>
      </c>
      <c r="C7" s="33" t="s">
        <v>48</v>
      </c>
      <c r="D7" s="26">
        <f>'[1]SOUTH WAS CTY'!$C$20</f>
        <v>32</v>
      </c>
      <c r="E7" s="31">
        <f>'[1]SOUTH WAS CTY'!$C$22</f>
        <v>0.71875</v>
      </c>
      <c r="F7">
        <v>41</v>
      </c>
    </row>
    <row r="8" spans="1:6" x14ac:dyDescent="0.2">
      <c r="A8" t="s">
        <v>74</v>
      </c>
      <c r="B8">
        <v>1</v>
      </c>
      <c r="C8" t="s">
        <v>32</v>
      </c>
      <c r="D8" s="18">
        <f>[1]HASTINGS!$C$20</f>
        <v>240</v>
      </c>
      <c r="E8" s="23">
        <f>[1]HASTINGS!$C$22</f>
        <v>0.63749999999999996</v>
      </c>
      <c r="F8">
        <v>20</v>
      </c>
    </row>
    <row r="9" spans="1:6" x14ac:dyDescent="0.2">
      <c r="A9" s="25" t="s">
        <v>74</v>
      </c>
      <c r="B9" s="25">
        <v>61</v>
      </c>
      <c r="C9" s="25" t="s">
        <v>53</v>
      </c>
      <c r="D9" s="18">
        <f>[1]FRESHWATER!$C$20</f>
        <v>30</v>
      </c>
      <c r="E9" s="23">
        <f>[1]FRESHWATER!$C$22</f>
        <v>0.6</v>
      </c>
      <c r="F9">
        <v>42</v>
      </c>
    </row>
    <row r="10" spans="1:6" x14ac:dyDescent="0.2">
      <c r="A10" t="s">
        <v>74</v>
      </c>
      <c r="B10">
        <v>1</v>
      </c>
      <c r="C10" t="s">
        <v>51</v>
      </c>
      <c r="D10" s="18">
        <f>[1]WADENA!$C$20</f>
        <v>79</v>
      </c>
      <c r="E10" s="23">
        <f>[1]WADENA!$C$22</f>
        <v>0.54430379746835444</v>
      </c>
      <c r="F10">
        <v>34</v>
      </c>
    </row>
    <row r="11" spans="1:6" x14ac:dyDescent="0.2">
      <c r="A11" t="s">
        <v>74</v>
      </c>
      <c r="B11">
        <v>1</v>
      </c>
      <c r="C11" t="s">
        <v>27</v>
      </c>
      <c r="D11" s="18">
        <f>[1]BRAINERD!$C$20</f>
        <v>79</v>
      </c>
      <c r="E11" s="23">
        <f>[1]BRAINERD!$C$22</f>
        <v>0.53164556962025311</v>
      </c>
      <c r="F11">
        <v>32</v>
      </c>
    </row>
    <row r="12" spans="1:6" x14ac:dyDescent="0.2">
      <c r="A12" t="s">
        <v>74</v>
      </c>
      <c r="B12">
        <v>1</v>
      </c>
      <c r="C12" t="s">
        <v>68</v>
      </c>
      <c r="D12" s="18">
        <f>[1]MOORHEAD!$C$20</f>
        <v>107</v>
      </c>
      <c r="E12" s="23">
        <f>[1]MOORHEAD!$C$22</f>
        <v>0.47663551401869159</v>
      </c>
      <c r="F12">
        <v>26</v>
      </c>
    </row>
    <row r="13" spans="1:6" x14ac:dyDescent="0.2">
      <c r="A13" t="s">
        <v>74</v>
      </c>
      <c r="B13">
        <v>50</v>
      </c>
      <c r="C13" t="s">
        <v>71</v>
      </c>
      <c r="D13" s="26">
        <f>'[1]SW Metro'!$C$20</f>
        <v>275</v>
      </c>
      <c r="E13" s="31">
        <f>'[1]SW Metro'!$C$22</f>
        <v>0.46545454545454545</v>
      </c>
      <c r="F13">
        <v>17</v>
      </c>
    </row>
    <row r="14" spans="1:6" x14ac:dyDescent="0.2">
      <c r="A14" t="s">
        <v>74</v>
      </c>
      <c r="B14">
        <v>1</v>
      </c>
      <c r="C14" t="s">
        <v>38</v>
      </c>
      <c r="D14" s="26">
        <f>[1]ROBBINSDALE!$C$20</f>
        <v>334</v>
      </c>
      <c r="E14" s="31">
        <f>[1]ROBBINSDALE!$C$22</f>
        <v>0.44311377245508982</v>
      </c>
      <c r="F14">
        <v>14</v>
      </c>
    </row>
    <row r="15" spans="1:6" x14ac:dyDescent="0.2">
      <c r="A15" s="25" t="s">
        <v>74</v>
      </c>
      <c r="B15" s="25">
        <v>80</v>
      </c>
      <c r="C15" s="33" t="s">
        <v>26</v>
      </c>
      <c r="D15" s="26">
        <f>'[1]LINCOLN ENG'!$C$20</f>
        <v>91</v>
      </c>
      <c r="E15" s="31">
        <f>'[1]LINCOLN ENG'!$C$22</f>
        <v>0.43956043956043955</v>
      </c>
      <c r="F15">
        <v>28</v>
      </c>
    </row>
    <row r="16" spans="1:6" x14ac:dyDescent="0.2">
      <c r="A16" t="s">
        <v>74</v>
      </c>
      <c r="B16">
        <v>1</v>
      </c>
      <c r="C16" t="s">
        <v>47</v>
      </c>
      <c r="D16" s="18">
        <f>[1]OWATONNA!$C$20</f>
        <v>456</v>
      </c>
      <c r="E16" s="23">
        <f>[1]OWATONNA!$C$22</f>
        <v>0.42763157894736842</v>
      </c>
      <c r="F16">
        <v>12</v>
      </c>
    </row>
    <row r="17" spans="1:6" x14ac:dyDescent="0.2">
      <c r="A17" t="s">
        <v>74</v>
      </c>
      <c r="B17">
        <v>80</v>
      </c>
      <c r="C17" t="s">
        <v>22</v>
      </c>
      <c r="D17" s="18">
        <f>[1]CORRECTIONS!$C$20</f>
        <v>3772</v>
      </c>
      <c r="E17" s="23">
        <f>[1]CORRECTIONS!$C$22</f>
        <v>0.42762460233297983</v>
      </c>
      <c r="F17">
        <v>1</v>
      </c>
    </row>
    <row r="18" spans="1:6" x14ac:dyDescent="0.2">
      <c r="A18" t="s">
        <v>74</v>
      </c>
      <c r="B18">
        <v>1</v>
      </c>
      <c r="C18" t="s">
        <v>41</v>
      </c>
      <c r="D18" s="18">
        <f>[1]ROCHESTER!$C$20</f>
        <v>603</v>
      </c>
      <c r="E18" s="23">
        <f>[1]ROCHESTER!$C$22</f>
        <v>0.4228855721393035</v>
      </c>
      <c r="F18">
        <v>9</v>
      </c>
    </row>
    <row r="19" spans="1:6" x14ac:dyDescent="0.2">
      <c r="A19" t="s">
        <v>74</v>
      </c>
      <c r="B19">
        <v>1</v>
      </c>
      <c r="C19" t="s">
        <v>31</v>
      </c>
      <c r="D19" s="18">
        <f>[1]ROSEMOUNT!$C$20</f>
        <v>329</v>
      </c>
      <c r="E19" s="23">
        <f>[1]ROSEMOUNT!$C$22</f>
        <v>0.39513677811550152</v>
      </c>
      <c r="F19">
        <v>15</v>
      </c>
    </row>
    <row r="20" spans="1:6" x14ac:dyDescent="0.2">
      <c r="A20" t="s">
        <v>74</v>
      </c>
      <c r="B20">
        <v>80</v>
      </c>
      <c r="C20" t="s">
        <v>23</v>
      </c>
      <c r="D20" s="18">
        <f>'[1]TRI CTY'!$C$20</f>
        <v>310</v>
      </c>
      <c r="E20" s="23">
        <f>'[1]TRI CTY'!$C$22</f>
        <v>0.38387096774193546</v>
      </c>
      <c r="F20">
        <v>16</v>
      </c>
    </row>
    <row r="21" spans="1:6" x14ac:dyDescent="0.2">
      <c r="A21" t="s">
        <v>74</v>
      </c>
      <c r="B21">
        <v>1</v>
      </c>
      <c r="C21" t="s">
        <v>46</v>
      </c>
      <c r="D21" s="18">
        <f>'[1]ST. CLOUD'!$C$20</f>
        <v>154</v>
      </c>
      <c r="E21" s="23">
        <f>'[1]ST. CLOUD'!$C$22</f>
        <v>0.37662337662337664</v>
      </c>
      <c r="F21">
        <v>23</v>
      </c>
    </row>
    <row r="22" spans="1:6" x14ac:dyDescent="0.2">
      <c r="A22" t="s">
        <v>74</v>
      </c>
      <c r="B22">
        <v>1</v>
      </c>
      <c r="C22" t="s">
        <v>20</v>
      </c>
      <c r="D22" s="18">
        <f>[1]MANKATO!$C$20</f>
        <v>242</v>
      </c>
      <c r="E22" s="23">
        <f>[1]MANKATO!$C$22</f>
        <v>0.37190082644628097</v>
      </c>
      <c r="F22">
        <v>19</v>
      </c>
    </row>
    <row r="23" spans="1:6" x14ac:dyDescent="0.2">
      <c r="A23" t="s">
        <v>74</v>
      </c>
      <c r="B23">
        <v>1</v>
      </c>
      <c r="C23" t="s">
        <v>36</v>
      </c>
      <c r="D23" s="18">
        <f>[1]BLOOMINGTON!$C$20</f>
        <v>1155</v>
      </c>
      <c r="E23" s="23">
        <f>[1]BLOOMINGTON!$C$22</f>
        <v>0.35064935064935066</v>
      </c>
      <c r="F23">
        <v>6</v>
      </c>
    </row>
    <row r="24" spans="1:6" x14ac:dyDescent="0.2">
      <c r="A24" t="s">
        <v>74</v>
      </c>
      <c r="B24">
        <v>1</v>
      </c>
      <c r="C24" t="s">
        <v>52</v>
      </c>
      <c r="D24" s="18">
        <f>'[1]BLUE EARTH'!$C$20</f>
        <v>32</v>
      </c>
      <c r="E24" s="23">
        <f>'[1]BLUE EARTH'!$C$22</f>
        <v>0.34375</v>
      </c>
      <c r="F24">
        <v>40</v>
      </c>
    </row>
    <row r="25" spans="1:6" x14ac:dyDescent="0.2">
      <c r="A25" t="s">
        <v>74</v>
      </c>
      <c r="B25">
        <v>3</v>
      </c>
      <c r="C25" t="s">
        <v>17</v>
      </c>
      <c r="D25" s="18">
        <f>[1]MPLS!$C$20</f>
        <v>1320</v>
      </c>
      <c r="E25" s="23">
        <f>[1]MPLS!$C$22</f>
        <v>0.34015151515151515</v>
      </c>
      <c r="F25">
        <v>5</v>
      </c>
    </row>
    <row r="26" spans="1:6" x14ac:dyDescent="0.2">
      <c r="A26" t="s">
        <v>74</v>
      </c>
      <c r="B26">
        <v>1</v>
      </c>
      <c r="C26" t="s">
        <v>45</v>
      </c>
      <c r="D26" s="18">
        <f>[1]DULUTH!$C$20</f>
        <v>244</v>
      </c>
      <c r="E26" s="23">
        <f>[1]DULUTH!$C$22</f>
        <v>0.33606557377049179</v>
      </c>
      <c r="F26">
        <v>18</v>
      </c>
    </row>
    <row r="27" spans="1:6" x14ac:dyDescent="0.2">
      <c r="A27" s="50"/>
      <c r="B27" s="50"/>
      <c r="C27" s="50"/>
      <c r="D27" s="52"/>
      <c r="E27" s="53">
        <v>0.34</v>
      </c>
      <c r="F27" s="50"/>
    </row>
    <row r="28" spans="1:6" x14ac:dyDescent="0.2">
      <c r="A28" s="25" t="s">
        <v>74</v>
      </c>
      <c r="B28" s="25">
        <v>1</v>
      </c>
      <c r="C28" s="33" t="s">
        <v>76</v>
      </c>
      <c r="D28" s="26">
        <f>[1]ANOKA!$C$20</f>
        <v>1411</v>
      </c>
      <c r="E28" s="31">
        <f>[1]ANOKA!$C$22</f>
        <v>0.33380581148121902</v>
      </c>
      <c r="F28">
        <v>3</v>
      </c>
    </row>
    <row r="29" spans="1:6" x14ac:dyDescent="0.2">
      <c r="A29" t="s">
        <v>74</v>
      </c>
      <c r="B29">
        <v>1</v>
      </c>
      <c r="C29" t="s">
        <v>19</v>
      </c>
      <c r="D29" s="18">
        <f>'[1]DET LAKES'!$C$20</f>
        <v>80</v>
      </c>
      <c r="E29" s="23">
        <f>'[1]DET LAKES'!$C$22</f>
        <v>0.32500000000000001</v>
      </c>
      <c r="F29">
        <v>31</v>
      </c>
    </row>
    <row r="30" spans="1:6" x14ac:dyDescent="0.2">
      <c r="A30" t="s">
        <v>74</v>
      </c>
      <c r="B30">
        <v>1</v>
      </c>
      <c r="C30" t="s">
        <v>44</v>
      </c>
      <c r="D30" s="18">
        <f>'[1]ST. PAUL'!$C$20</f>
        <v>2187</v>
      </c>
      <c r="E30" s="23">
        <f>'[1]ST. PAUL'!$C$22</f>
        <v>0.32464563328760859</v>
      </c>
      <c r="F30">
        <v>2</v>
      </c>
    </row>
    <row r="31" spans="1:6" x14ac:dyDescent="0.2">
      <c r="A31" s="25" t="s">
        <v>74</v>
      </c>
      <c r="B31" s="25">
        <v>1</v>
      </c>
      <c r="C31" s="25" t="s">
        <v>37</v>
      </c>
      <c r="D31" s="26">
        <f>[1]OSSEO!$C$20</f>
        <v>538</v>
      </c>
      <c r="E31" s="31">
        <f>[1]OSSEO!$C$22</f>
        <v>0.30855018587360594</v>
      </c>
      <c r="F31">
        <v>10</v>
      </c>
    </row>
    <row r="32" spans="1:6" x14ac:dyDescent="0.2">
      <c r="A32" t="s">
        <v>74</v>
      </c>
      <c r="B32">
        <v>80</v>
      </c>
      <c r="C32" t="s">
        <v>21</v>
      </c>
      <c r="D32" s="18">
        <f>[1]AEOA!$C$20</f>
        <v>465</v>
      </c>
      <c r="E32" s="23">
        <f>[1]AEOA!$C$22</f>
        <v>0.3032258064516129</v>
      </c>
      <c r="F32">
        <v>11</v>
      </c>
    </row>
    <row r="33" spans="1:6" x14ac:dyDescent="0.2">
      <c r="A33" t="s">
        <v>74</v>
      </c>
      <c r="B33">
        <v>83</v>
      </c>
      <c r="C33" t="s">
        <v>50</v>
      </c>
      <c r="D33" s="18">
        <f>[1]NWECSU!$C$20</f>
        <v>172</v>
      </c>
      <c r="E33" s="23">
        <f>[1]NWECSU!$C$22</f>
        <v>0.29651162790697677</v>
      </c>
      <c r="F33">
        <v>22</v>
      </c>
    </row>
    <row r="34" spans="1:6" x14ac:dyDescent="0.2">
      <c r="A34" t="s">
        <v>74</v>
      </c>
      <c r="B34">
        <v>3</v>
      </c>
      <c r="C34" t="s">
        <v>18</v>
      </c>
      <c r="D34" s="18">
        <f>'[1]SOUTH ST. PAUL'!$C$20</f>
        <v>108</v>
      </c>
      <c r="E34" s="23">
        <f>'[1]SOUTH ST. PAUL'!$C$22</f>
        <v>0.29629629629629628</v>
      </c>
      <c r="F34">
        <v>25</v>
      </c>
    </row>
    <row r="35" spans="1:6" x14ac:dyDescent="0.2">
      <c r="A35" t="s">
        <v>74</v>
      </c>
      <c r="B35">
        <v>80</v>
      </c>
      <c r="C35" t="s">
        <v>67</v>
      </c>
      <c r="D35" s="18">
        <f>[1]CSD!$C$20</f>
        <v>24</v>
      </c>
      <c r="E35" s="23">
        <f>[1]CSD!$C$22</f>
        <v>0.29166666666666669</v>
      </c>
      <c r="F35">
        <v>44</v>
      </c>
    </row>
    <row r="36" spans="1:6" x14ac:dyDescent="0.2">
      <c r="A36" s="25" t="s">
        <v>74</v>
      </c>
      <c r="B36" s="25">
        <v>1</v>
      </c>
      <c r="C36" s="33" t="s">
        <v>33</v>
      </c>
      <c r="D36" s="26">
        <f>[1]ALEX!$C$20</f>
        <v>132</v>
      </c>
      <c r="E36" s="31">
        <f>[1]ALEX!$C$22</f>
        <v>0.28030303030303028</v>
      </c>
      <c r="F36">
        <v>24</v>
      </c>
    </row>
    <row r="37" spans="1:6" x14ac:dyDescent="0.2">
      <c r="A37" t="s">
        <v>74</v>
      </c>
      <c r="B37">
        <v>80</v>
      </c>
      <c r="C37" t="s">
        <v>75</v>
      </c>
      <c r="D37" s="18">
        <f>'[1]AMER IND'!$C$20</f>
        <v>85</v>
      </c>
      <c r="E37" s="23">
        <f>[1]ALEX!$C$22</f>
        <v>0.28030303030303028</v>
      </c>
      <c r="F37" s="25">
        <v>30</v>
      </c>
    </row>
    <row r="38" spans="1:6" x14ac:dyDescent="0.2">
      <c r="A38" t="s">
        <v>74</v>
      </c>
      <c r="B38">
        <v>1</v>
      </c>
      <c r="C38" t="s">
        <v>35</v>
      </c>
      <c r="D38" s="18">
        <f>[1]HOPKINS!$C$20</f>
        <v>760</v>
      </c>
      <c r="E38" s="23">
        <f>[1]HOPKINS!$C$22</f>
        <v>0.27500000000000002</v>
      </c>
      <c r="F38">
        <v>8</v>
      </c>
    </row>
    <row r="39" spans="1:6" x14ac:dyDescent="0.2">
      <c r="A39" t="s">
        <v>74</v>
      </c>
      <c r="B39">
        <v>1</v>
      </c>
      <c r="C39" t="s">
        <v>43</v>
      </c>
      <c r="D39" s="18">
        <f>'[1]North St. Paul'!$C$20</f>
        <v>1427</v>
      </c>
      <c r="E39" s="23">
        <f>'[1]North St. Paul'!$C$22</f>
        <v>0.26559215136650316</v>
      </c>
      <c r="F39">
        <v>4</v>
      </c>
    </row>
    <row r="40" spans="1:6" x14ac:dyDescent="0.2">
      <c r="A40" t="s">
        <v>74</v>
      </c>
      <c r="B40">
        <v>1</v>
      </c>
      <c r="C40" t="s">
        <v>39</v>
      </c>
      <c r="D40" s="18">
        <f>[1]WILLMAR!$C$20</f>
        <v>237</v>
      </c>
      <c r="E40" s="23">
        <f>[1]WILLMAR!$C$22</f>
        <v>0.24894514767932491</v>
      </c>
      <c r="F40">
        <v>21</v>
      </c>
    </row>
    <row r="41" spans="1:6" x14ac:dyDescent="0.2">
      <c r="A41" s="25" t="s">
        <v>74</v>
      </c>
      <c r="B41" s="25">
        <v>1</v>
      </c>
      <c r="C41" s="33" t="s">
        <v>30</v>
      </c>
      <c r="D41" s="26">
        <f>[1]LAKEVILLE!$C$20</f>
        <v>40</v>
      </c>
      <c r="E41" s="31">
        <f>[1]LAKEVILLE!$C$22</f>
        <v>0.22500000000000001</v>
      </c>
      <c r="F41">
        <v>38</v>
      </c>
    </row>
    <row r="42" spans="1:6" x14ac:dyDescent="0.2">
      <c r="A42" t="s">
        <v>74</v>
      </c>
      <c r="B42">
        <v>1</v>
      </c>
      <c r="C42" t="s">
        <v>77</v>
      </c>
      <c r="D42" s="18">
        <f>[1]LESUEUR!$C$20</f>
        <v>49</v>
      </c>
      <c r="E42" s="23">
        <f>[1]LESUEUR!$C$22</f>
        <v>0.22448979591836735</v>
      </c>
      <c r="F42">
        <v>37</v>
      </c>
    </row>
    <row r="43" spans="1:6" x14ac:dyDescent="0.2">
      <c r="A43" s="25" t="s">
        <v>74</v>
      </c>
      <c r="B43" s="25">
        <v>1</v>
      </c>
      <c r="C43" s="33" t="s">
        <v>40</v>
      </c>
      <c r="D43" s="18">
        <f>[1]MARSHALL!$C$20</f>
        <v>398</v>
      </c>
      <c r="E43" s="23">
        <f>[1]MARSHALL!$C$22</f>
        <v>0.21859296482412061</v>
      </c>
      <c r="F43">
        <v>13</v>
      </c>
    </row>
    <row r="44" spans="1:6" x14ac:dyDescent="0.2">
      <c r="A44" t="s">
        <v>74</v>
      </c>
      <c r="B44">
        <v>1</v>
      </c>
      <c r="C44" t="s">
        <v>49</v>
      </c>
      <c r="D44" s="18">
        <f>[1]MONTICELLO!$C$20</f>
        <v>844</v>
      </c>
      <c r="E44" s="23">
        <f>[1]MONTICELLO!$C$22</f>
        <v>0.20260663507109006</v>
      </c>
      <c r="F44">
        <v>7</v>
      </c>
    </row>
    <row r="45" spans="1:6" x14ac:dyDescent="0.2">
      <c r="A45" t="s">
        <v>74</v>
      </c>
      <c r="B45">
        <v>1</v>
      </c>
      <c r="C45" t="s">
        <v>34</v>
      </c>
      <c r="D45" s="18">
        <f>'[1]RED WING'!$C$20</f>
        <v>89</v>
      </c>
      <c r="E45" s="23">
        <f>'[1]RED WING'!$C$22</f>
        <v>0.1797752808988764</v>
      </c>
      <c r="F45">
        <v>29</v>
      </c>
    </row>
    <row r="46" spans="1:6" x14ac:dyDescent="0.2">
      <c r="A46" t="s">
        <v>74</v>
      </c>
      <c r="B46">
        <v>1</v>
      </c>
      <c r="C46" t="s">
        <v>25</v>
      </c>
      <c r="D46" s="26">
        <f>'[1]CASS LAKE'!$C$20</f>
        <v>79</v>
      </c>
      <c r="E46" s="31">
        <f>'[1]CASS LAKE'!$C$22</f>
        <v>0.16455696202531644</v>
      </c>
      <c r="F46" s="25">
        <v>33</v>
      </c>
    </row>
    <row r="47" spans="1:6" x14ac:dyDescent="0.2">
      <c r="A47" t="s">
        <v>74</v>
      </c>
      <c r="B47">
        <v>1</v>
      </c>
      <c r="C47" t="s">
        <v>42</v>
      </c>
      <c r="D47" s="18">
        <f>'[1]Fergus Falls'!$C$20</f>
        <v>54</v>
      </c>
      <c r="E47" s="23">
        <f>'[1]Fergus Falls'!$C$22</f>
        <v>0.14814814814814814</v>
      </c>
      <c r="F47">
        <v>36</v>
      </c>
    </row>
    <row r="48" spans="1:6" x14ac:dyDescent="0.2">
      <c r="A48" t="s">
        <v>74</v>
      </c>
      <c r="B48">
        <v>80</v>
      </c>
      <c r="C48" t="s">
        <v>24</v>
      </c>
      <c r="D48" s="18">
        <f>'[1]WHITE EARTH'!$C$20</f>
        <v>34</v>
      </c>
      <c r="E48" s="23">
        <f>'[1]WHITE EARTH'!$C$22</f>
        <v>0.14705882352941177</v>
      </c>
      <c r="F48">
        <v>39</v>
      </c>
    </row>
    <row r="49" spans="1:12" x14ac:dyDescent="0.2">
      <c r="A49" t="s">
        <v>74</v>
      </c>
      <c r="B49">
        <v>1</v>
      </c>
      <c r="C49" t="s">
        <v>28</v>
      </c>
      <c r="D49" s="26">
        <f>[1]BURNSVILLE!$C$20</f>
        <v>99</v>
      </c>
      <c r="E49" s="31">
        <f>[1]BURNSVILLE!$C$22</f>
        <v>0.14141414141414141</v>
      </c>
      <c r="F49">
        <v>27</v>
      </c>
    </row>
    <row r="50" spans="1:12" x14ac:dyDescent="0.2">
      <c r="A50" s="39" t="s">
        <v>74</v>
      </c>
      <c r="B50" s="39">
        <v>1</v>
      </c>
      <c r="C50" s="41" t="s">
        <v>29</v>
      </c>
      <c r="D50" s="18">
        <f>[1]FARMINGTON!$C$20</f>
        <v>29</v>
      </c>
      <c r="E50" s="23">
        <f>[1]FARMINGTON!$C$22</f>
        <v>0.13793103448275862</v>
      </c>
      <c r="F50">
        <v>43</v>
      </c>
    </row>
    <row r="51" spans="1:12" x14ac:dyDescent="0.2">
      <c r="A51" t="s">
        <v>74</v>
      </c>
      <c r="B51">
        <v>84</v>
      </c>
      <c r="C51" t="s">
        <v>78</v>
      </c>
      <c r="D51" s="26">
        <f>'[1]Red Lake'!$C$20</f>
        <v>71</v>
      </c>
      <c r="E51" s="31">
        <f>'[1]Red Lake'!$C$22</f>
        <v>7.0422535211267609E-2</v>
      </c>
      <c r="F51">
        <v>35</v>
      </c>
    </row>
    <row r="52" spans="1:12" x14ac:dyDescent="0.2">
      <c r="A52" s="24" t="s">
        <v>66</v>
      </c>
      <c r="B52" s="25"/>
      <c r="C52" s="33"/>
      <c r="D52" s="26"/>
      <c r="E52" s="31"/>
      <c r="F52" s="25"/>
    </row>
    <row r="53" spans="1:12" x14ac:dyDescent="0.2">
      <c r="D53" s="18"/>
      <c r="E53" s="23"/>
    </row>
    <row r="54" spans="1:12" x14ac:dyDescent="0.2">
      <c r="D54" s="18"/>
      <c r="E54" s="23"/>
      <c r="L54" s="43"/>
    </row>
    <row r="55" spans="1:12" x14ac:dyDescent="0.2">
      <c r="A55" s="25"/>
      <c r="B55" s="25"/>
      <c r="C55" s="33"/>
      <c r="D55" s="25"/>
      <c r="E55" s="31"/>
    </row>
    <row r="56" spans="1:12" x14ac:dyDescent="0.2">
      <c r="D56" s="18"/>
      <c r="E56" s="23"/>
    </row>
    <row r="57" spans="1:12" x14ac:dyDescent="0.2">
      <c r="A57" s="24" t="s">
        <v>66</v>
      </c>
      <c r="D57" s="18"/>
      <c r="E57" s="23"/>
    </row>
    <row r="58" spans="1:12" x14ac:dyDescent="0.2">
      <c r="A58" s="27"/>
      <c r="D58" s="18"/>
      <c r="E58" s="23"/>
    </row>
  </sheetData>
  <sheetProtection algorithmName="SHA-512" hashValue="fLA5I+A+cdNA2EAuqsgfh/Mh0Llqsz1kiRWbWrfuE59RWyMdMkJj9YhlD3ZrfgAakFL3YSQ2bbRi2l+lDeS1/w==" saltValue="LbxZ8OmGH3SgTd0Ph6Vg4A==" spinCount="100000" sheet="1" objects="1" scenarios="1"/>
  <sortState ref="A7:F50">
    <sortCondition descending="1" ref="E7:E50"/>
  </sortState>
  <phoneticPr fontId="5" type="noConversion"/>
  <pageMargins left="0.75" right="0.75" top="1" bottom="1" header="0.5" footer="0.5"/>
  <pageSetup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zoomScale="75" zoomScaleNormal="75" workbookViewId="0">
      <selection activeCell="M44" sqref="M44"/>
    </sheetView>
  </sheetViews>
  <sheetFormatPr defaultRowHeight="12.75" x14ac:dyDescent="0.2"/>
  <cols>
    <col min="1" max="1" width="8.7109375" customWidth="1"/>
    <col min="2" max="2" width="15" customWidth="1"/>
    <col min="3" max="3" width="44.42578125" customWidth="1"/>
    <col min="4" max="4" width="13.140625" customWidth="1"/>
    <col min="5" max="5" width="11.28515625" customWidth="1"/>
    <col min="6" max="6" width="13.28515625" customWidth="1"/>
  </cols>
  <sheetData>
    <row r="1" spans="1:6" ht="18.75" x14ac:dyDescent="0.3">
      <c r="A1" s="19" t="s">
        <v>73</v>
      </c>
    </row>
    <row r="2" spans="1:6" ht="18.75" x14ac:dyDescent="0.3">
      <c r="A2" s="5" t="s">
        <v>65</v>
      </c>
    </row>
    <row r="3" spans="1:6" ht="15.75" x14ac:dyDescent="0.25">
      <c r="D3" s="20" t="s">
        <v>65</v>
      </c>
      <c r="E3" s="14"/>
      <c r="F3" s="14"/>
    </row>
    <row r="4" spans="1:6" x14ac:dyDescent="0.2">
      <c r="D4" s="21" t="s">
        <v>12</v>
      </c>
      <c r="E4" s="21" t="s">
        <v>57</v>
      </c>
      <c r="F4" s="21" t="s">
        <v>12</v>
      </c>
    </row>
    <row r="5" spans="1:6" x14ac:dyDescent="0.2">
      <c r="A5" s="13" t="s">
        <v>7</v>
      </c>
      <c r="B5" s="14" t="s">
        <v>8</v>
      </c>
      <c r="C5" s="14"/>
      <c r="D5" s="21" t="s">
        <v>58</v>
      </c>
      <c r="E5" s="21" t="s">
        <v>59</v>
      </c>
      <c r="F5" s="21" t="s">
        <v>55</v>
      </c>
    </row>
    <row r="6" spans="1:6" x14ac:dyDescent="0.2">
      <c r="A6" s="15" t="s">
        <v>11</v>
      </c>
      <c r="B6" s="15" t="s">
        <v>12</v>
      </c>
      <c r="C6" s="15" t="s">
        <v>13</v>
      </c>
      <c r="D6" s="22" t="s">
        <v>60</v>
      </c>
      <c r="E6" s="22" t="s">
        <v>61</v>
      </c>
      <c r="F6" s="22" t="s">
        <v>62</v>
      </c>
    </row>
    <row r="7" spans="1:6" x14ac:dyDescent="0.2">
      <c r="A7" s="25" t="s">
        <v>74</v>
      </c>
      <c r="B7" s="25">
        <v>1</v>
      </c>
      <c r="C7" s="25" t="s">
        <v>19</v>
      </c>
      <c r="D7" s="18">
        <f>'[1]DET LAKES'!$E$20</f>
        <v>7</v>
      </c>
      <c r="E7" s="23">
        <f>'[1]DET LAKES'!$E$22</f>
        <v>0.5714285714285714</v>
      </c>
      <c r="F7">
        <v>36</v>
      </c>
    </row>
    <row r="8" spans="1:6" x14ac:dyDescent="0.2">
      <c r="A8" s="25" t="s">
        <v>74</v>
      </c>
      <c r="B8" s="25">
        <v>1</v>
      </c>
      <c r="C8" s="33" t="s">
        <v>37</v>
      </c>
      <c r="D8" s="18">
        <f>[1]OSSEO!$E$20</f>
        <v>653</v>
      </c>
      <c r="E8" s="23">
        <f>[1]OSSEO!$E$22</f>
        <v>0.54670750382848388</v>
      </c>
      <c r="F8">
        <v>7</v>
      </c>
    </row>
    <row r="9" spans="1:6" x14ac:dyDescent="0.2">
      <c r="A9" t="s">
        <v>74</v>
      </c>
      <c r="B9">
        <v>1</v>
      </c>
      <c r="C9" t="s">
        <v>35</v>
      </c>
      <c r="D9" s="18">
        <f>[1]HOPKINS!$E$20</f>
        <v>548</v>
      </c>
      <c r="E9" s="23">
        <f>[1]HOPKINS!$E$22</f>
        <v>0.53284671532846717</v>
      </c>
      <c r="F9">
        <v>12</v>
      </c>
    </row>
    <row r="10" spans="1:6" x14ac:dyDescent="0.2">
      <c r="A10" t="s">
        <v>74</v>
      </c>
      <c r="B10">
        <v>1</v>
      </c>
      <c r="C10" t="s">
        <v>47</v>
      </c>
      <c r="D10" s="18">
        <f>[1]OWATONNA!$E$20</f>
        <v>659</v>
      </c>
      <c r="E10" s="23">
        <f>[1]OWATONNA!$E$22</f>
        <v>0.51745068285280726</v>
      </c>
      <c r="F10">
        <v>6</v>
      </c>
    </row>
    <row r="11" spans="1:6" x14ac:dyDescent="0.2">
      <c r="A11" t="s">
        <v>74</v>
      </c>
      <c r="B11">
        <v>1</v>
      </c>
      <c r="C11" t="s">
        <v>46</v>
      </c>
      <c r="D11" s="26">
        <f>'[1]ST. CLOUD'!$E$20</f>
        <v>644</v>
      </c>
      <c r="E11" s="31">
        <f>'[1]ST. CLOUD'!$E$22</f>
        <v>0.49689440993788819</v>
      </c>
      <c r="F11">
        <v>8</v>
      </c>
    </row>
    <row r="12" spans="1:6" x14ac:dyDescent="0.2">
      <c r="A12" t="s">
        <v>74</v>
      </c>
      <c r="B12">
        <v>1</v>
      </c>
      <c r="C12" t="s">
        <v>68</v>
      </c>
      <c r="D12" s="18">
        <f>[1]MOORHEAD!$E$20</f>
        <v>176</v>
      </c>
      <c r="E12" s="23">
        <f>[1]MOORHEAD!$E$22</f>
        <v>0.48295454545454547</v>
      </c>
      <c r="F12">
        <v>21</v>
      </c>
    </row>
    <row r="13" spans="1:6" x14ac:dyDescent="0.2">
      <c r="A13" t="s">
        <v>74</v>
      </c>
      <c r="B13">
        <v>1</v>
      </c>
      <c r="C13" t="s">
        <v>31</v>
      </c>
      <c r="D13" s="18">
        <f>[1]ROSEMOUNT!$E$20</f>
        <v>386</v>
      </c>
      <c r="E13" s="23">
        <f>[1]ROSEMOUNT!$E$22</f>
        <v>0.4689119170984456</v>
      </c>
      <c r="F13">
        <v>15</v>
      </c>
    </row>
    <row r="14" spans="1:6" x14ac:dyDescent="0.2">
      <c r="A14" t="s">
        <v>74</v>
      </c>
      <c r="B14">
        <v>1</v>
      </c>
      <c r="C14" t="s">
        <v>76</v>
      </c>
      <c r="D14" s="18">
        <f>[1]ANOKA!$E$20</f>
        <v>982</v>
      </c>
      <c r="E14" s="23">
        <f>[1]ANOKA!$E$22</f>
        <v>0.45824847250509165</v>
      </c>
      <c r="F14">
        <v>3</v>
      </c>
    </row>
    <row r="15" spans="1:6" x14ac:dyDescent="0.2">
      <c r="A15" t="s">
        <v>74</v>
      </c>
      <c r="B15">
        <v>1</v>
      </c>
      <c r="C15" t="s">
        <v>38</v>
      </c>
      <c r="D15" s="18">
        <f>[1]ROCHESTER!$E$20</f>
        <v>615</v>
      </c>
      <c r="E15" s="23">
        <f>[1]ROBBINSDALE!$E$22</f>
        <v>0.45714285714285713</v>
      </c>
      <c r="F15">
        <v>10</v>
      </c>
    </row>
    <row r="16" spans="1:6" x14ac:dyDescent="0.2">
      <c r="A16" t="s">
        <v>74</v>
      </c>
      <c r="B16">
        <v>1</v>
      </c>
      <c r="C16" t="s">
        <v>51</v>
      </c>
      <c r="D16" s="18">
        <f>[1]WADENA!$E$20</f>
        <v>71</v>
      </c>
      <c r="E16" s="23">
        <f>[1]WADENA!$E$22</f>
        <v>0.45070422535211269</v>
      </c>
      <c r="F16">
        <v>26</v>
      </c>
    </row>
    <row r="17" spans="1:6" x14ac:dyDescent="0.2">
      <c r="A17" s="25" t="s">
        <v>74</v>
      </c>
      <c r="B17" s="25">
        <v>50</v>
      </c>
      <c r="C17" s="33" t="s">
        <v>71</v>
      </c>
      <c r="D17" s="18">
        <f>'[1]SW Metro'!$E$20</f>
        <v>324</v>
      </c>
      <c r="E17" s="23">
        <f>'[1]SW Metro'!$E$22</f>
        <v>0.44444444444444442</v>
      </c>
      <c r="F17">
        <v>17</v>
      </c>
    </row>
    <row r="18" spans="1:6" x14ac:dyDescent="0.2">
      <c r="A18" t="s">
        <v>74</v>
      </c>
      <c r="B18">
        <v>1</v>
      </c>
      <c r="C18" t="s">
        <v>33</v>
      </c>
      <c r="D18" s="18">
        <f>[1]ALEX!$E$20</f>
        <v>57</v>
      </c>
      <c r="E18" s="23">
        <f>[1]ALEX!$E$22</f>
        <v>0.43859649122807015</v>
      </c>
      <c r="F18">
        <v>29</v>
      </c>
    </row>
    <row r="19" spans="1:6" x14ac:dyDescent="0.2">
      <c r="A19" t="s">
        <v>74</v>
      </c>
      <c r="B19">
        <v>3</v>
      </c>
      <c r="C19" s="29" t="s">
        <v>17</v>
      </c>
      <c r="D19" s="26">
        <f>[1]MPLS!$E$20</f>
        <v>3298</v>
      </c>
      <c r="E19" s="31">
        <f>[1]MPLS!$E$22</f>
        <v>0.43086719223771985</v>
      </c>
      <c r="F19">
        <v>2</v>
      </c>
    </row>
    <row r="20" spans="1:6" x14ac:dyDescent="0.2">
      <c r="A20" t="s">
        <v>74</v>
      </c>
      <c r="B20">
        <v>1</v>
      </c>
      <c r="C20" t="s">
        <v>20</v>
      </c>
      <c r="D20" s="18">
        <f>[1]MANKATO!$E$20</f>
        <v>251</v>
      </c>
      <c r="E20" s="23">
        <f>[1]MANKATO!$E$22</f>
        <v>0.42231075697211157</v>
      </c>
      <c r="F20">
        <v>18</v>
      </c>
    </row>
    <row r="21" spans="1:6" x14ac:dyDescent="0.2">
      <c r="A21" t="s">
        <v>74</v>
      </c>
      <c r="B21">
        <v>80</v>
      </c>
      <c r="C21" t="s">
        <v>22</v>
      </c>
      <c r="D21" s="18">
        <f>[1]CORRECTIONS!$E$20</f>
        <v>150</v>
      </c>
      <c r="E21" s="23">
        <f>[1]CORRECTIONS!$E$22</f>
        <v>0.41333333333333333</v>
      </c>
      <c r="F21">
        <v>22</v>
      </c>
    </row>
    <row r="22" spans="1:6" x14ac:dyDescent="0.2">
      <c r="A22" t="s">
        <v>74</v>
      </c>
      <c r="B22">
        <v>80</v>
      </c>
      <c r="C22" t="s">
        <v>26</v>
      </c>
      <c r="D22" s="18">
        <f>'[1]LINCOLN ENG'!$E$20</f>
        <v>398</v>
      </c>
      <c r="E22" s="23">
        <f>'[1]LINCOLN ENG'!$E$22</f>
        <v>0.39195979899497485</v>
      </c>
      <c r="F22">
        <v>14</v>
      </c>
    </row>
    <row r="23" spans="1:6" x14ac:dyDescent="0.2">
      <c r="A23" t="s">
        <v>74</v>
      </c>
      <c r="B23">
        <v>1</v>
      </c>
      <c r="C23" t="s">
        <v>28</v>
      </c>
      <c r="D23" s="18">
        <f>[1]BURNSVILLE!$E$20</f>
        <v>426</v>
      </c>
      <c r="E23" s="23">
        <f>[1]BURNSVILLE!$E$22</f>
        <v>0.3779342723004695</v>
      </c>
      <c r="F23">
        <v>13</v>
      </c>
    </row>
    <row r="24" spans="1:6" x14ac:dyDescent="0.2">
      <c r="A24" t="s">
        <v>74</v>
      </c>
      <c r="B24">
        <v>1</v>
      </c>
      <c r="C24" t="s">
        <v>36</v>
      </c>
      <c r="D24" s="26">
        <f>[1]BLOOMINGTON!$E$20</f>
        <v>625</v>
      </c>
      <c r="E24" s="31">
        <f>[1]BLOOMINGTON!$E$22</f>
        <v>0.36959999999999998</v>
      </c>
      <c r="F24">
        <v>9</v>
      </c>
    </row>
    <row r="25" spans="1:6" x14ac:dyDescent="0.2">
      <c r="A25" s="25" t="s">
        <v>74</v>
      </c>
      <c r="B25" s="25">
        <v>1</v>
      </c>
      <c r="C25" s="25" t="s">
        <v>44</v>
      </c>
      <c r="D25" s="18">
        <f>'[1]ST. PAUL'!$E$20</f>
        <v>5845</v>
      </c>
      <c r="E25" s="23">
        <f>'[1]ST. PAUL'!$E$22</f>
        <v>0.35945252352437979</v>
      </c>
      <c r="F25">
        <v>1</v>
      </c>
    </row>
    <row r="26" spans="1:6" x14ac:dyDescent="0.2">
      <c r="A26" s="50"/>
      <c r="B26" s="50"/>
      <c r="C26" s="54" t="s">
        <v>79</v>
      </c>
      <c r="D26" s="52"/>
      <c r="E26" s="53">
        <v>0.36</v>
      </c>
      <c r="F26" s="50"/>
    </row>
    <row r="27" spans="1:6" x14ac:dyDescent="0.2">
      <c r="A27" t="s">
        <v>74</v>
      </c>
      <c r="B27">
        <v>1</v>
      </c>
      <c r="C27" t="s">
        <v>43</v>
      </c>
      <c r="D27" s="26">
        <f>'[1]North St. Paul'!$E$20</f>
        <v>1017</v>
      </c>
      <c r="E27" s="36">
        <f>'[1]North St. Paul'!$E$22</f>
        <v>0.35594886922320551</v>
      </c>
      <c r="F27">
        <v>4</v>
      </c>
    </row>
    <row r="28" spans="1:6" x14ac:dyDescent="0.2">
      <c r="A28" t="s">
        <v>74</v>
      </c>
      <c r="B28">
        <v>1</v>
      </c>
      <c r="C28" t="s">
        <v>40</v>
      </c>
      <c r="D28" s="26">
        <f>[1]MARSHALL!$E$20</f>
        <v>848</v>
      </c>
      <c r="E28" s="31">
        <f>[1]MARSHALL!$E$22</f>
        <v>0.35377358490566035</v>
      </c>
      <c r="F28">
        <v>5</v>
      </c>
    </row>
    <row r="29" spans="1:6" x14ac:dyDescent="0.2">
      <c r="A29" t="s">
        <v>74</v>
      </c>
      <c r="B29">
        <v>83</v>
      </c>
      <c r="C29" t="s">
        <v>50</v>
      </c>
      <c r="D29" s="25">
        <f>[1]NWECSU!$E$20</f>
        <v>215</v>
      </c>
      <c r="E29" s="31">
        <f>[1]NWECSU!$E$22</f>
        <v>0.34883720930232559</v>
      </c>
      <c r="F29">
        <v>19</v>
      </c>
    </row>
    <row r="30" spans="1:6" x14ac:dyDescent="0.2">
      <c r="A30" t="s">
        <v>74</v>
      </c>
      <c r="B30">
        <v>1</v>
      </c>
      <c r="C30" t="s">
        <v>30</v>
      </c>
      <c r="D30" s="26">
        <f>[1]LAKEVILLE!$E$20</f>
        <v>69</v>
      </c>
      <c r="E30" s="31">
        <f>[1]LAKEVILLE!$E$22</f>
        <v>0.34782608695652173</v>
      </c>
      <c r="F30">
        <v>27</v>
      </c>
    </row>
    <row r="31" spans="1:6" x14ac:dyDescent="0.2">
      <c r="A31" t="s">
        <v>74</v>
      </c>
      <c r="B31">
        <v>1</v>
      </c>
      <c r="C31" t="s">
        <v>77</v>
      </c>
      <c r="D31" s="26">
        <f>[1]LESUEUR!$E$20</f>
        <v>118</v>
      </c>
      <c r="E31" s="31">
        <f>[1]LESUEUR!$E$22</f>
        <v>0.34745762711864409</v>
      </c>
      <c r="F31" s="25">
        <v>23</v>
      </c>
    </row>
    <row r="32" spans="1:6" x14ac:dyDescent="0.2">
      <c r="A32" t="s">
        <v>74</v>
      </c>
      <c r="B32">
        <v>1</v>
      </c>
      <c r="C32" t="s">
        <v>48</v>
      </c>
      <c r="D32" s="18">
        <f>'[1]SOUTH WAS CTY'!$E$20</f>
        <v>102</v>
      </c>
      <c r="E32" s="23">
        <f>'[1]SOUTH WAS CTY'!$E$22</f>
        <v>0.34313725490196079</v>
      </c>
      <c r="F32" s="25">
        <v>24</v>
      </c>
    </row>
    <row r="33" spans="1:6" x14ac:dyDescent="0.2">
      <c r="A33" t="s">
        <v>74</v>
      </c>
      <c r="B33">
        <v>80</v>
      </c>
      <c r="C33" t="s">
        <v>23</v>
      </c>
      <c r="D33" s="26">
        <f>'[1]TRI CTY'!$E$20</f>
        <v>3</v>
      </c>
      <c r="E33" s="31">
        <f>'[1]TRI CTY'!$E$22</f>
        <v>0.33333333333333331</v>
      </c>
      <c r="F33">
        <v>38</v>
      </c>
    </row>
    <row r="34" spans="1:6" x14ac:dyDescent="0.2">
      <c r="A34" t="s">
        <v>74</v>
      </c>
      <c r="B34">
        <v>80</v>
      </c>
      <c r="C34" t="s">
        <v>21</v>
      </c>
      <c r="D34" s="18">
        <f>[1]AEOA!$E$20</f>
        <v>16</v>
      </c>
      <c r="E34" s="23">
        <f>[1]AEOA!$E$22</f>
        <v>0.3125</v>
      </c>
      <c r="F34">
        <v>34</v>
      </c>
    </row>
    <row r="35" spans="1:6" x14ac:dyDescent="0.2">
      <c r="A35" t="s">
        <v>74</v>
      </c>
      <c r="B35">
        <v>1</v>
      </c>
      <c r="C35" t="s">
        <v>41</v>
      </c>
      <c r="D35" s="25">
        <f>[1]ROCHESTER!$E$20</f>
        <v>615</v>
      </c>
      <c r="E35" s="31">
        <f>[1]ROCHESTER!$E$22</f>
        <v>0.30894308943089432</v>
      </c>
      <c r="F35">
        <v>11</v>
      </c>
    </row>
    <row r="36" spans="1:6" x14ac:dyDescent="0.2">
      <c r="A36" s="25" t="s">
        <v>74</v>
      </c>
      <c r="B36" s="25">
        <v>80</v>
      </c>
      <c r="C36" s="33" t="s">
        <v>67</v>
      </c>
      <c r="D36" s="18">
        <f>[1]CSD!$E$20</f>
        <v>33</v>
      </c>
      <c r="E36" s="23">
        <f>[1]CSD!$E$22</f>
        <v>0.30303030303030304</v>
      </c>
      <c r="F36">
        <v>30</v>
      </c>
    </row>
    <row r="37" spans="1:6" x14ac:dyDescent="0.2">
      <c r="A37" s="25" t="s">
        <v>74</v>
      </c>
      <c r="B37" s="25">
        <v>1</v>
      </c>
      <c r="C37" s="33" t="s">
        <v>39</v>
      </c>
      <c r="D37" s="18">
        <f>[1]WILLMAR!$E$20</f>
        <v>376</v>
      </c>
      <c r="E37" s="23">
        <f>[1]WILLMAR!$E$22</f>
        <v>0.29255319148936171</v>
      </c>
      <c r="F37">
        <v>16</v>
      </c>
    </row>
    <row r="38" spans="1:6" x14ac:dyDescent="0.2">
      <c r="A38" s="25" t="s">
        <v>74</v>
      </c>
      <c r="B38" s="25">
        <v>1</v>
      </c>
      <c r="C38" s="33" t="s">
        <v>49</v>
      </c>
      <c r="D38" s="18">
        <f>[1]MONTICELLO!$E$20</f>
        <v>193</v>
      </c>
      <c r="E38" s="23">
        <f>[1]MONTICELLO!$E$22</f>
        <v>0.26943005181347152</v>
      </c>
      <c r="F38">
        <v>20</v>
      </c>
    </row>
    <row r="39" spans="1:6" x14ac:dyDescent="0.2">
      <c r="A39" t="s">
        <v>74</v>
      </c>
      <c r="B39">
        <v>3</v>
      </c>
      <c r="C39" t="s">
        <v>18</v>
      </c>
      <c r="D39" s="18">
        <f>'[1]SOUTH ST. PAUL'!$E$20</f>
        <v>94</v>
      </c>
      <c r="E39" s="23">
        <f>'[1]SOUTH ST. PAUL'!$E$22</f>
        <v>0.24468085106382978</v>
      </c>
      <c r="F39">
        <v>25</v>
      </c>
    </row>
    <row r="40" spans="1:6" x14ac:dyDescent="0.2">
      <c r="A40" t="s">
        <v>74</v>
      </c>
      <c r="B40">
        <v>1</v>
      </c>
      <c r="C40" s="29" t="s">
        <v>52</v>
      </c>
      <c r="D40" s="18">
        <f>'[1]BLUE EARTH'!$E$20</f>
        <v>13</v>
      </c>
      <c r="E40" s="23">
        <f>'[1]BLUE EARTH'!$E$22</f>
        <v>0.23076923076923078</v>
      </c>
      <c r="F40">
        <v>35</v>
      </c>
    </row>
    <row r="41" spans="1:6" x14ac:dyDescent="0.2">
      <c r="A41" t="s">
        <v>74</v>
      </c>
      <c r="B41">
        <v>1</v>
      </c>
      <c r="C41" t="s">
        <v>42</v>
      </c>
      <c r="D41" s="18">
        <f>'[1]Fergus Falls'!$E$20</f>
        <v>25</v>
      </c>
      <c r="E41" s="23">
        <f>'[1]Fergus Falls'!$E$22</f>
        <v>0.2</v>
      </c>
      <c r="F41">
        <v>32</v>
      </c>
    </row>
    <row r="42" spans="1:6" x14ac:dyDescent="0.2">
      <c r="A42" t="s">
        <v>74</v>
      </c>
      <c r="B42">
        <v>1</v>
      </c>
      <c r="C42" t="s">
        <v>29</v>
      </c>
      <c r="D42" s="18">
        <f>[1]FARMINGTON!$E$20</f>
        <v>60</v>
      </c>
      <c r="E42" s="23">
        <f>[1]FRESHWATER!$E$22</f>
        <v>0.16666666666666666</v>
      </c>
      <c r="F42">
        <v>28</v>
      </c>
    </row>
    <row r="43" spans="1:6" x14ac:dyDescent="0.2">
      <c r="A43" t="s">
        <v>74</v>
      </c>
      <c r="B43">
        <v>61</v>
      </c>
      <c r="C43" t="s">
        <v>53</v>
      </c>
      <c r="D43" s="18">
        <f>[1]FRESHWATER!$E$20</f>
        <v>6</v>
      </c>
      <c r="E43" s="23">
        <f>[1]FRESHWATER!$E$22</f>
        <v>0.16666666666666666</v>
      </c>
      <c r="F43">
        <v>37</v>
      </c>
    </row>
    <row r="44" spans="1:6" x14ac:dyDescent="0.2">
      <c r="A44" s="25" t="s">
        <v>74</v>
      </c>
      <c r="B44" s="25">
        <v>1</v>
      </c>
      <c r="C44" s="25" t="s">
        <v>34</v>
      </c>
      <c r="D44" s="26">
        <f>'[1]RED WING'!$E$20</f>
        <v>29</v>
      </c>
      <c r="E44" s="31">
        <f>'[1]RED WING'!$E$22</f>
        <v>0.10344827586206896</v>
      </c>
      <c r="F44">
        <v>31</v>
      </c>
    </row>
    <row r="45" spans="1:6" x14ac:dyDescent="0.2">
      <c r="A45" t="s">
        <v>74</v>
      </c>
      <c r="B45">
        <v>1</v>
      </c>
      <c r="C45" t="s">
        <v>45</v>
      </c>
      <c r="D45" s="18">
        <f>[1]DULUTH!$E$20</f>
        <v>21</v>
      </c>
      <c r="E45" s="23">
        <f>[1]DULUTH!$E$22</f>
        <v>9.5238095238095233E-2</v>
      </c>
      <c r="F45">
        <v>33</v>
      </c>
    </row>
    <row r="46" spans="1:6" x14ac:dyDescent="0.2">
      <c r="A46" t="s">
        <v>74</v>
      </c>
      <c r="B46">
        <v>1</v>
      </c>
      <c r="C46" t="s">
        <v>32</v>
      </c>
      <c r="D46" s="26">
        <f>[1]HASTINGS!$E$20</f>
        <v>1</v>
      </c>
      <c r="E46" s="31">
        <f>[1]HASTINGS!$E$22</f>
        <v>0</v>
      </c>
      <c r="F46" s="25">
        <v>39</v>
      </c>
    </row>
    <row r="47" spans="1:6" x14ac:dyDescent="0.2">
      <c r="A47" t="s">
        <v>74</v>
      </c>
      <c r="B47">
        <v>80</v>
      </c>
      <c r="C47" t="s">
        <v>75</v>
      </c>
      <c r="D47" s="18">
        <f>'[1]AMER IND'!$E$20</f>
        <v>0</v>
      </c>
      <c r="E47" s="32" t="s">
        <v>69</v>
      </c>
      <c r="F47">
        <v>40</v>
      </c>
    </row>
    <row r="48" spans="1:6" x14ac:dyDescent="0.2">
      <c r="A48" t="s">
        <v>74</v>
      </c>
      <c r="B48">
        <v>1</v>
      </c>
      <c r="C48" t="s">
        <v>27</v>
      </c>
      <c r="D48" s="18">
        <f>[1]BRAINERD!$E$20</f>
        <v>0</v>
      </c>
      <c r="E48" s="32" t="s">
        <v>69</v>
      </c>
      <c r="F48">
        <v>41</v>
      </c>
    </row>
    <row r="49" spans="1:6" x14ac:dyDescent="0.2">
      <c r="A49" s="25" t="s">
        <v>74</v>
      </c>
      <c r="B49" s="25">
        <v>1</v>
      </c>
      <c r="C49" s="25" t="s">
        <v>25</v>
      </c>
      <c r="D49" s="18">
        <f>'[1]CASS LAKE'!$E$20</f>
        <v>0</v>
      </c>
      <c r="E49" s="32" t="s">
        <v>69</v>
      </c>
      <c r="F49">
        <v>42</v>
      </c>
    </row>
    <row r="50" spans="1:6" x14ac:dyDescent="0.2">
      <c r="A50" t="s">
        <v>74</v>
      </c>
      <c r="B50">
        <v>84</v>
      </c>
      <c r="C50" t="s">
        <v>78</v>
      </c>
      <c r="D50" s="18">
        <f>'[1]Red Lake'!$E$20</f>
        <v>0</v>
      </c>
      <c r="E50" s="32" t="s">
        <v>69</v>
      </c>
      <c r="F50">
        <v>43</v>
      </c>
    </row>
    <row r="51" spans="1:6" x14ac:dyDescent="0.2">
      <c r="A51" t="s">
        <v>74</v>
      </c>
      <c r="B51">
        <v>80</v>
      </c>
      <c r="C51" t="s">
        <v>24</v>
      </c>
      <c r="D51" s="18">
        <f>'[1]WHITE EARTH'!$E$20</f>
        <v>0</v>
      </c>
      <c r="E51" s="32" t="s">
        <v>69</v>
      </c>
      <c r="F51">
        <v>44</v>
      </c>
    </row>
    <row r="52" spans="1:6" x14ac:dyDescent="0.2">
      <c r="D52" s="18"/>
      <c r="E52" s="23"/>
    </row>
    <row r="53" spans="1:6" x14ac:dyDescent="0.2">
      <c r="D53" s="18"/>
      <c r="E53" s="23"/>
    </row>
    <row r="54" spans="1:6" x14ac:dyDescent="0.2">
      <c r="D54" s="18"/>
      <c r="E54" s="23"/>
    </row>
    <row r="55" spans="1:6" x14ac:dyDescent="0.2">
      <c r="D55" s="26"/>
      <c r="E55" s="31"/>
    </row>
    <row r="56" spans="1:6" x14ac:dyDescent="0.2">
      <c r="D56" s="18"/>
      <c r="E56" s="23"/>
      <c r="F56" s="25"/>
    </row>
    <row r="57" spans="1:6" x14ac:dyDescent="0.2">
      <c r="D57" s="18"/>
      <c r="E57" s="23"/>
    </row>
    <row r="58" spans="1:6" x14ac:dyDescent="0.2">
      <c r="D58" s="18"/>
      <c r="E58" s="30"/>
    </row>
    <row r="59" spans="1:6" x14ac:dyDescent="0.2">
      <c r="D59" s="18"/>
      <c r="E59" s="30"/>
    </row>
    <row r="60" spans="1:6" x14ac:dyDescent="0.2">
      <c r="D60" s="18"/>
      <c r="E60" s="30"/>
    </row>
    <row r="61" spans="1:6" x14ac:dyDescent="0.2">
      <c r="D61" s="18"/>
      <c r="E61" s="30"/>
    </row>
    <row r="62" spans="1:6" x14ac:dyDescent="0.2">
      <c r="D62" s="18"/>
      <c r="E62" s="30"/>
      <c r="F62" s="25"/>
    </row>
    <row r="63" spans="1:6" x14ac:dyDescent="0.2">
      <c r="A63" s="27"/>
    </row>
  </sheetData>
  <sheetProtection algorithmName="SHA-512" hashValue="rZB+/kn/ywkAsKK3l36nNF0JZXrJIJG8mYXJIuaav/4yAki7JsobrF8qFDaNoK6msohJLEc5KdwKi7Sh4kvWqA==" saltValue="+hiLDM23Y3XUGk7Ak7cXuQ==" spinCount="100000" sheet="1" objects="1" scenarios="1"/>
  <sortState ref="A7:F50">
    <sortCondition descending="1" ref="E7:E50"/>
  </sortState>
  <phoneticPr fontId="5" type="noConversion"/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4" zoomScale="75" zoomScaleNormal="75" workbookViewId="0">
      <selection activeCell="F48" sqref="F48"/>
    </sheetView>
  </sheetViews>
  <sheetFormatPr defaultRowHeight="12.75" x14ac:dyDescent="0.2"/>
  <cols>
    <col min="3" max="3" width="45.140625" customWidth="1"/>
    <col min="4" max="4" width="15.28515625" customWidth="1"/>
    <col min="5" max="5" width="13.85546875" customWidth="1"/>
    <col min="6" max="6" width="13.28515625" customWidth="1"/>
  </cols>
  <sheetData>
    <row r="1" spans="1:6" ht="18.75" x14ac:dyDescent="0.3">
      <c r="A1" s="19" t="s">
        <v>91</v>
      </c>
    </row>
    <row r="2" spans="1:6" ht="18.75" x14ac:dyDescent="0.3">
      <c r="A2" s="5"/>
    </row>
    <row r="3" spans="1:6" ht="15.75" x14ac:dyDescent="0.25">
      <c r="D3" s="20"/>
      <c r="E3" s="25"/>
      <c r="F3" s="25"/>
    </row>
    <row r="4" spans="1:6" x14ac:dyDescent="0.2">
      <c r="D4" s="21" t="s">
        <v>57</v>
      </c>
      <c r="E4" s="25"/>
      <c r="F4" s="45"/>
    </row>
    <row r="5" spans="1:6" x14ac:dyDescent="0.2">
      <c r="A5" s="13" t="s">
        <v>7</v>
      </c>
      <c r="B5" s="14" t="s">
        <v>8</v>
      </c>
      <c r="C5" s="14"/>
      <c r="D5" s="21" t="s">
        <v>81</v>
      </c>
      <c r="E5" s="25"/>
      <c r="F5" s="45"/>
    </row>
    <row r="6" spans="1:6" x14ac:dyDescent="0.2">
      <c r="A6" s="15" t="s">
        <v>11</v>
      </c>
      <c r="B6" s="15" t="s">
        <v>12</v>
      </c>
      <c r="C6" s="15" t="s">
        <v>13</v>
      </c>
      <c r="D6" s="22" t="s">
        <v>82</v>
      </c>
      <c r="E6" s="25"/>
      <c r="F6" s="46"/>
    </row>
    <row r="7" spans="1:6" x14ac:dyDescent="0.2">
      <c r="A7" t="s">
        <v>74</v>
      </c>
      <c r="B7">
        <v>1</v>
      </c>
      <c r="C7" t="s">
        <v>20</v>
      </c>
      <c r="D7" s="23">
        <f>'[2]Obtained Employment Nov 2016'!$D$78</f>
        <v>0.65384615384615385</v>
      </c>
    </row>
    <row r="8" spans="1:6" x14ac:dyDescent="0.2">
      <c r="A8" t="s">
        <v>74</v>
      </c>
      <c r="B8">
        <v>1</v>
      </c>
      <c r="C8" t="s">
        <v>39</v>
      </c>
      <c r="D8" s="23">
        <f>'[2]Obtained Employment Nov 2016'!$D$298</f>
        <v>0.59722222222222221</v>
      </c>
    </row>
    <row r="9" spans="1:6" x14ac:dyDescent="0.2">
      <c r="A9" t="s">
        <v>74</v>
      </c>
      <c r="B9">
        <v>1</v>
      </c>
      <c r="C9" t="s">
        <v>49</v>
      </c>
      <c r="D9" s="23">
        <f>'[2]Obtained Employment Nov 2016'!$D$285</f>
        <v>0.57777777777777772</v>
      </c>
    </row>
    <row r="10" spans="1:6" x14ac:dyDescent="0.2">
      <c r="A10" t="s">
        <v>74</v>
      </c>
      <c r="B10">
        <v>80</v>
      </c>
      <c r="C10" t="s">
        <v>26</v>
      </c>
      <c r="D10" s="23">
        <f>'[2]Obtained Employment Nov 2016'!$D$72</f>
        <v>0.55555555555555558</v>
      </c>
    </row>
    <row r="11" spans="1:6" x14ac:dyDescent="0.2">
      <c r="A11" t="s">
        <v>74</v>
      </c>
      <c r="B11">
        <v>3</v>
      </c>
      <c r="C11" t="s">
        <v>17</v>
      </c>
      <c r="D11" s="23">
        <f>'[2]Obtained Employment Nov 2016'!$D$142</f>
        <v>0.55555555555555558</v>
      </c>
    </row>
    <row r="12" spans="1:6" x14ac:dyDescent="0.2">
      <c r="A12" t="s">
        <v>74</v>
      </c>
      <c r="B12">
        <v>1</v>
      </c>
      <c r="C12" t="s">
        <v>37</v>
      </c>
      <c r="D12" s="23">
        <f>'[2]Obtained Employment Nov 2016'!$D$152</f>
        <v>0.55000000000000004</v>
      </c>
    </row>
    <row r="13" spans="1:6" x14ac:dyDescent="0.2">
      <c r="A13" t="s">
        <v>74</v>
      </c>
      <c r="B13">
        <v>1</v>
      </c>
      <c r="C13" t="s">
        <v>41</v>
      </c>
      <c r="D13" s="23">
        <f>'[2]Obtained Employment Nov 2016'!$D$169</f>
        <v>0.54042553191489362</v>
      </c>
    </row>
    <row r="14" spans="1:6" x14ac:dyDescent="0.2">
      <c r="A14" t="s">
        <v>74</v>
      </c>
      <c r="B14">
        <v>1</v>
      </c>
      <c r="C14" t="s">
        <v>38</v>
      </c>
      <c r="D14" s="23">
        <f>'[2]Obtained Employment Nov 2016'!$D$164</f>
        <v>0.53543307086614178</v>
      </c>
    </row>
    <row r="15" spans="1:6" x14ac:dyDescent="0.2">
      <c r="A15" t="s">
        <v>74</v>
      </c>
      <c r="B15">
        <v>1</v>
      </c>
      <c r="C15" t="s">
        <v>44</v>
      </c>
      <c r="D15" s="23">
        <f>'[2]Obtained Employment Nov 2016'!$D$241</f>
        <v>0.5096065873741995</v>
      </c>
    </row>
    <row r="16" spans="1:6" x14ac:dyDescent="0.2">
      <c r="A16" t="s">
        <v>74</v>
      </c>
      <c r="B16">
        <v>1</v>
      </c>
      <c r="C16" t="s">
        <v>36</v>
      </c>
      <c r="D16" s="23">
        <f>'[2]Obtained Employment Nov 2016'!$D$108</f>
        <v>0.50769230769230766</v>
      </c>
    </row>
    <row r="17" spans="1:4" x14ac:dyDescent="0.2">
      <c r="A17" t="s">
        <v>74</v>
      </c>
      <c r="B17">
        <v>1</v>
      </c>
      <c r="C17" t="s">
        <v>43</v>
      </c>
      <c r="D17" s="23">
        <f>'[2]Obtained Employment Nov 2016'!$D$98</f>
        <v>0.49763033175355448</v>
      </c>
    </row>
    <row r="18" spans="1:4" x14ac:dyDescent="0.2">
      <c r="A18" t="s">
        <v>74</v>
      </c>
      <c r="B18">
        <v>1</v>
      </c>
      <c r="C18" t="s">
        <v>76</v>
      </c>
      <c r="D18" s="23">
        <f>'[2]Obtained Employment Nov 2016'!$D$103</f>
        <v>0.4935064935064935</v>
      </c>
    </row>
    <row r="19" spans="1:4" x14ac:dyDescent="0.2">
      <c r="A19" t="s">
        <v>74</v>
      </c>
      <c r="B19">
        <v>1</v>
      </c>
      <c r="C19" t="s">
        <v>47</v>
      </c>
      <c r="D19" s="23">
        <f>'[2]Obtained Employment Nov 2016'!$D$192</f>
        <v>0.47</v>
      </c>
    </row>
    <row r="20" spans="1:4" x14ac:dyDescent="0.2">
      <c r="A20" t="s">
        <v>74</v>
      </c>
      <c r="B20">
        <v>1</v>
      </c>
      <c r="C20" t="s">
        <v>28</v>
      </c>
      <c r="D20" s="23">
        <f>'[2]Obtained Employment Nov 2016'!$D$30</f>
        <v>0.46666666666666667</v>
      </c>
    </row>
    <row r="21" spans="1:4" x14ac:dyDescent="0.2">
      <c r="A21" t="s">
        <v>74</v>
      </c>
      <c r="B21">
        <v>1</v>
      </c>
      <c r="C21" t="s">
        <v>35</v>
      </c>
      <c r="D21" s="23">
        <f>'[2]Obtained Employment Nov 2016'!$D$9</f>
        <v>0.45945945945945948</v>
      </c>
    </row>
    <row r="22" spans="1:4" x14ac:dyDescent="0.2">
      <c r="C22" s="29" t="s">
        <v>92</v>
      </c>
      <c r="D22" s="23">
        <v>0.45</v>
      </c>
    </row>
    <row r="23" spans="1:4" x14ac:dyDescent="0.2">
      <c r="A23" t="s">
        <v>74</v>
      </c>
      <c r="B23">
        <v>80</v>
      </c>
      <c r="C23" t="s">
        <v>21</v>
      </c>
      <c r="D23" s="23">
        <f>'[2]Obtained Employment Nov 2016'!$D$14</f>
        <v>0.45</v>
      </c>
    </row>
    <row r="24" spans="1:4" x14ac:dyDescent="0.2">
      <c r="A24" t="s">
        <v>74</v>
      </c>
      <c r="B24">
        <v>1</v>
      </c>
      <c r="C24" t="s">
        <v>46</v>
      </c>
      <c r="D24" s="23">
        <f>'[2]Obtained Employment Nov 2016'!$D$248</f>
        <v>0.43820224719101125</v>
      </c>
    </row>
    <row r="25" spans="1:4" x14ac:dyDescent="0.2">
      <c r="A25" t="s">
        <v>74</v>
      </c>
      <c r="B25">
        <v>1</v>
      </c>
      <c r="C25" t="s">
        <v>77</v>
      </c>
      <c r="D25" s="23">
        <f>'[2]Obtained Employment Nov 2016'!$D$67</f>
        <v>0.42857142857142855</v>
      </c>
    </row>
    <row r="26" spans="1:4" x14ac:dyDescent="0.2">
      <c r="A26" t="s">
        <v>74</v>
      </c>
      <c r="B26">
        <v>1</v>
      </c>
      <c r="C26" t="s">
        <v>40</v>
      </c>
      <c r="D26" s="23">
        <f>'[2]Obtained Employment Nov 2016'!$D$273</f>
        <v>0.41739130434782606</v>
      </c>
    </row>
    <row r="27" spans="1:4" x14ac:dyDescent="0.2">
      <c r="A27" t="s">
        <v>74</v>
      </c>
      <c r="B27">
        <v>50</v>
      </c>
      <c r="C27" t="s">
        <v>71</v>
      </c>
      <c r="D27" s="23">
        <f>'[2]Obtained Employment Nov 2016'!$D$273</f>
        <v>0.41739130434782606</v>
      </c>
    </row>
    <row r="28" spans="1:4" x14ac:dyDescent="0.2">
      <c r="A28" t="s">
        <v>74</v>
      </c>
      <c r="B28">
        <v>1</v>
      </c>
      <c r="C28" t="s">
        <v>45</v>
      </c>
      <c r="D28" s="23">
        <f>'[2]Obtained Employment Nov 2016'!$D$49</f>
        <v>0.41666666666666669</v>
      </c>
    </row>
    <row r="29" spans="1:4" x14ac:dyDescent="0.2">
      <c r="A29" t="s">
        <v>74</v>
      </c>
      <c r="B29">
        <v>1</v>
      </c>
      <c r="C29" t="s">
        <v>31</v>
      </c>
      <c r="D29" s="23">
        <f>'[2]Obtained Employment Nov 2016'!$D$174</f>
        <v>0.3783783783783784</v>
      </c>
    </row>
    <row r="30" spans="1:4" x14ac:dyDescent="0.2">
      <c r="A30" t="s">
        <v>74</v>
      </c>
      <c r="B30">
        <v>1</v>
      </c>
      <c r="C30" t="s">
        <v>27</v>
      </c>
      <c r="D30" s="23">
        <f>'[2]Obtained Employment Nov 2016'!$D$25</f>
        <v>0.36363636363636365</v>
      </c>
    </row>
    <row r="31" spans="1:4" x14ac:dyDescent="0.2">
      <c r="A31" t="s">
        <v>74</v>
      </c>
      <c r="B31">
        <v>1</v>
      </c>
      <c r="C31" t="s">
        <v>30</v>
      </c>
      <c r="D31" s="23">
        <f>'[2]Obtained Employment Nov 2016'!$D$62</f>
        <v>0.36363636363636365</v>
      </c>
    </row>
    <row r="32" spans="1:4" x14ac:dyDescent="0.2">
      <c r="A32" t="s">
        <v>74</v>
      </c>
      <c r="B32">
        <v>80</v>
      </c>
      <c r="C32" t="s">
        <v>24</v>
      </c>
      <c r="D32" s="23">
        <f>'[2]Obtained Employment Nov 2016'!$D$289</f>
        <v>0.33333333333333331</v>
      </c>
    </row>
    <row r="33" spans="1:4" x14ac:dyDescent="0.2">
      <c r="A33" t="s">
        <v>74</v>
      </c>
      <c r="B33">
        <v>1</v>
      </c>
      <c r="C33" t="s">
        <v>48</v>
      </c>
      <c r="D33" s="23">
        <f>'[2]Obtained Employment Nov 2016'!$D$197</f>
        <v>0.31818181818181818</v>
      </c>
    </row>
    <row r="34" spans="1:4" x14ac:dyDescent="0.2">
      <c r="A34" t="s">
        <v>74</v>
      </c>
      <c r="B34">
        <v>1</v>
      </c>
      <c r="C34" t="s">
        <v>29</v>
      </c>
      <c r="D34" s="23">
        <f>'[2]Obtained Employment Nov 2016'!$D$41</f>
        <v>0.27272727272727271</v>
      </c>
    </row>
    <row r="35" spans="1:4" x14ac:dyDescent="0.2">
      <c r="A35" t="s">
        <v>74</v>
      </c>
      <c r="B35">
        <v>1</v>
      </c>
      <c r="C35" t="s">
        <v>68</v>
      </c>
      <c r="D35" s="23">
        <f>'[2]Obtained Employment Nov 2016'!$D$113</f>
        <v>0.26666666666666666</v>
      </c>
    </row>
    <row r="36" spans="1:4" x14ac:dyDescent="0.2">
      <c r="A36" t="s">
        <v>74</v>
      </c>
      <c r="B36">
        <v>83</v>
      </c>
      <c r="C36" t="s">
        <v>50</v>
      </c>
      <c r="D36" s="23">
        <f>'[2]Obtained Employment Nov 2016'!$D$147</f>
        <v>0.23684210526315788</v>
      </c>
    </row>
    <row r="37" spans="1:4" x14ac:dyDescent="0.2">
      <c r="A37" t="s">
        <v>74</v>
      </c>
      <c r="B37">
        <v>1</v>
      </c>
      <c r="C37" t="s">
        <v>33</v>
      </c>
      <c r="D37" s="29" t="s">
        <v>137</v>
      </c>
    </row>
    <row r="38" spans="1:4" x14ac:dyDescent="0.2">
      <c r="A38" t="s">
        <v>74</v>
      </c>
      <c r="B38">
        <v>80</v>
      </c>
      <c r="C38" t="s">
        <v>75</v>
      </c>
      <c r="D38" s="29" t="s">
        <v>137</v>
      </c>
    </row>
    <row r="39" spans="1:4" x14ac:dyDescent="0.2">
      <c r="A39" t="s">
        <v>74</v>
      </c>
      <c r="B39">
        <v>1</v>
      </c>
      <c r="C39" t="s">
        <v>52</v>
      </c>
      <c r="D39" s="29" t="s">
        <v>137</v>
      </c>
    </row>
    <row r="40" spans="1:4" x14ac:dyDescent="0.2">
      <c r="A40" t="s">
        <v>74</v>
      </c>
      <c r="B40">
        <v>1</v>
      </c>
      <c r="C40" t="s">
        <v>25</v>
      </c>
      <c r="D40" s="29" t="s">
        <v>137</v>
      </c>
    </row>
    <row r="41" spans="1:4" x14ac:dyDescent="0.2">
      <c r="A41" t="s">
        <v>74</v>
      </c>
      <c r="B41">
        <v>80</v>
      </c>
      <c r="C41" t="s">
        <v>67</v>
      </c>
      <c r="D41" s="29" t="s">
        <v>137</v>
      </c>
    </row>
    <row r="42" spans="1:4" x14ac:dyDescent="0.2">
      <c r="A42" t="s">
        <v>74</v>
      </c>
      <c r="B42">
        <v>1</v>
      </c>
      <c r="C42" t="s">
        <v>19</v>
      </c>
      <c r="D42" s="29" t="s">
        <v>137</v>
      </c>
    </row>
    <row r="43" spans="1:4" x14ac:dyDescent="0.2">
      <c r="A43" t="s">
        <v>74</v>
      </c>
      <c r="B43">
        <v>1</v>
      </c>
      <c r="C43" t="s">
        <v>42</v>
      </c>
      <c r="D43" s="29" t="s">
        <v>137</v>
      </c>
    </row>
    <row r="44" spans="1:4" x14ac:dyDescent="0.2">
      <c r="A44" t="s">
        <v>74</v>
      </c>
      <c r="B44">
        <v>61</v>
      </c>
      <c r="C44" t="s">
        <v>53</v>
      </c>
      <c r="D44" s="29" t="s">
        <v>137</v>
      </c>
    </row>
    <row r="45" spans="1:4" x14ac:dyDescent="0.2">
      <c r="A45" t="s">
        <v>74</v>
      </c>
      <c r="B45">
        <v>1</v>
      </c>
      <c r="C45" t="s">
        <v>32</v>
      </c>
      <c r="D45" s="29" t="s">
        <v>137</v>
      </c>
    </row>
    <row r="46" spans="1:4" x14ac:dyDescent="0.2">
      <c r="A46" t="s">
        <v>74</v>
      </c>
      <c r="B46">
        <v>84</v>
      </c>
      <c r="C46" t="s">
        <v>78</v>
      </c>
      <c r="D46" s="29" t="s">
        <v>137</v>
      </c>
    </row>
    <row r="47" spans="1:4" x14ac:dyDescent="0.2">
      <c r="A47" t="s">
        <v>74</v>
      </c>
      <c r="B47">
        <v>1</v>
      </c>
      <c r="C47" t="s">
        <v>34</v>
      </c>
      <c r="D47" s="29" t="s">
        <v>137</v>
      </c>
    </row>
    <row r="48" spans="1:4" x14ac:dyDescent="0.2">
      <c r="A48" t="s">
        <v>74</v>
      </c>
      <c r="B48">
        <v>3</v>
      </c>
      <c r="C48" t="s">
        <v>18</v>
      </c>
      <c r="D48" s="29" t="s">
        <v>137</v>
      </c>
    </row>
    <row r="49" spans="1:4" x14ac:dyDescent="0.2">
      <c r="A49" t="s">
        <v>74</v>
      </c>
      <c r="B49">
        <v>80</v>
      </c>
      <c r="C49" t="s">
        <v>23</v>
      </c>
      <c r="D49" s="29" t="s">
        <v>137</v>
      </c>
    </row>
    <row r="50" spans="1:4" x14ac:dyDescent="0.2">
      <c r="A50" t="s">
        <v>74</v>
      </c>
      <c r="B50">
        <v>1</v>
      </c>
      <c r="C50" t="s">
        <v>51</v>
      </c>
      <c r="D50" s="29" t="s">
        <v>137</v>
      </c>
    </row>
    <row r="51" spans="1:4" x14ac:dyDescent="0.2">
      <c r="A51" t="s">
        <v>74</v>
      </c>
      <c r="B51">
        <v>80</v>
      </c>
      <c r="C51" t="s">
        <v>22</v>
      </c>
      <c r="D51" t="s">
        <v>69</v>
      </c>
    </row>
    <row r="52" spans="1:4" x14ac:dyDescent="0.2">
      <c r="A52" s="29" t="s">
        <v>83</v>
      </c>
      <c r="C52" s="47"/>
    </row>
    <row r="53" spans="1:4" x14ac:dyDescent="0.2">
      <c r="A53" t="s">
        <v>84</v>
      </c>
    </row>
    <row r="54" spans="1:4" x14ac:dyDescent="0.2">
      <c r="A54" t="s">
        <v>85</v>
      </c>
    </row>
    <row r="55" spans="1:4" x14ac:dyDescent="0.2">
      <c r="D55" s="44"/>
    </row>
  </sheetData>
  <sheetProtection algorithmName="SHA-512" hashValue="ArkDgo6hrU9iLCItu5bDvN5Ah5HnYwikJEEGjjwOGxmVYp2eFQX6iPje9ImM+7vo8d7xbuiebKfP4H/AI0/HJA==" saltValue="JY16XbzOEeZ2qArL2tKe0g==" spinCount="100000" sheet="1" objects="1" scenarios="1"/>
  <sortState ref="A7:D50">
    <sortCondition descending="1" ref="D7:D50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75" zoomScaleNormal="75" workbookViewId="0">
      <selection activeCell="H51" sqref="H51"/>
    </sheetView>
  </sheetViews>
  <sheetFormatPr defaultRowHeight="12.75" x14ac:dyDescent="0.2"/>
  <cols>
    <col min="2" max="2" width="7.42578125" customWidth="1"/>
    <col min="3" max="3" width="44.85546875" customWidth="1"/>
    <col min="4" max="4" width="15" style="44" customWidth="1"/>
  </cols>
  <sheetData>
    <row r="1" spans="1:4" ht="18" x14ac:dyDescent="0.25">
      <c r="A1" s="55" t="s">
        <v>94</v>
      </c>
    </row>
    <row r="4" spans="1:4" ht="15.75" x14ac:dyDescent="0.25">
      <c r="D4" s="20"/>
    </row>
    <row r="5" spans="1:4" x14ac:dyDescent="0.2">
      <c r="D5" s="21" t="s">
        <v>57</v>
      </c>
    </row>
    <row r="6" spans="1:4" x14ac:dyDescent="0.2">
      <c r="A6" s="13" t="s">
        <v>7</v>
      </c>
      <c r="B6" s="14" t="s">
        <v>8</v>
      </c>
      <c r="C6" s="14"/>
      <c r="D6" s="21" t="s">
        <v>95</v>
      </c>
    </row>
    <row r="7" spans="1:4" x14ac:dyDescent="0.2">
      <c r="A7" s="15" t="s">
        <v>11</v>
      </c>
      <c r="B7" s="15" t="s">
        <v>12</v>
      </c>
      <c r="C7" s="15" t="s">
        <v>13</v>
      </c>
      <c r="D7" s="22" t="s">
        <v>82</v>
      </c>
    </row>
    <row r="8" spans="1:4" x14ac:dyDescent="0.2">
      <c r="A8" t="s">
        <v>74</v>
      </c>
      <c r="B8">
        <v>1</v>
      </c>
      <c r="C8" t="s">
        <v>39</v>
      </c>
      <c r="D8" s="23">
        <f>'[3]Retained Employment Nov 2016'!$H$299</f>
        <v>0.82352941176470584</v>
      </c>
    </row>
    <row r="9" spans="1:4" x14ac:dyDescent="0.2">
      <c r="A9" t="s">
        <v>74</v>
      </c>
      <c r="B9">
        <v>1</v>
      </c>
      <c r="C9" t="s">
        <v>20</v>
      </c>
      <c r="D9" s="23">
        <f>'[3]Retained Employment Nov 2016'!$H$73</f>
        <v>0.77966101694915257</v>
      </c>
    </row>
    <row r="10" spans="1:4" x14ac:dyDescent="0.2">
      <c r="A10" t="s">
        <v>74</v>
      </c>
      <c r="B10">
        <v>3</v>
      </c>
      <c r="C10" t="s">
        <v>18</v>
      </c>
      <c r="D10" s="23">
        <f>'[3]Retained Employment Nov 2016'!$H$209</f>
        <v>0.77777777777777779</v>
      </c>
    </row>
    <row r="11" spans="1:4" x14ac:dyDescent="0.2">
      <c r="A11" t="s">
        <v>74</v>
      </c>
      <c r="B11">
        <v>1</v>
      </c>
      <c r="C11" t="s">
        <v>46</v>
      </c>
      <c r="D11" s="23">
        <f>'[3]Retained Employment Nov 2016'!$H$249</f>
        <v>0.77037037037037037</v>
      </c>
    </row>
    <row r="12" spans="1:4" x14ac:dyDescent="0.2">
      <c r="A12" t="s">
        <v>74</v>
      </c>
      <c r="B12">
        <v>1</v>
      </c>
      <c r="C12" t="s">
        <v>37</v>
      </c>
      <c r="D12" s="23">
        <f>'[3]Retained Employment Nov 2016'!$H$156</f>
        <v>0.76851851851851849</v>
      </c>
    </row>
    <row r="13" spans="1:4" x14ac:dyDescent="0.2">
      <c r="A13" t="s">
        <v>74</v>
      </c>
      <c r="B13">
        <v>1</v>
      </c>
      <c r="C13" t="s">
        <v>28</v>
      </c>
      <c r="D13" s="23">
        <f>'[3]Retained Employment Nov 2016'!$H$34</f>
        <v>0.76666666666666672</v>
      </c>
    </row>
    <row r="14" spans="1:4" x14ac:dyDescent="0.2">
      <c r="A14" t="s">
        <v>74</v>
      </c>
      <c r="B14">
        <v>1</v>
      </c>
      <c r="C14" t="s">
        <v>40</v>
      </c>
      <c r="D14" s="23">
        <f>'[3]Retained Employment Nov 2016'!$H$272</f>
        <v>0.76608187134502925</v>
      </c>
    </row>
    <row r="15" spans="1:4" x14ac:dyDescent="0.2">
      <c r="A15" t="s">
        <v>74</v>
      </c>
      <c r="B15">
        <v>1</v>
      </c>
      <c r="C15" t="s">
        <v>76</v>
      </c>
      <c r="D15" s="23">
        <f>'[3]Retained Employment Nov 2016'!$H$103</f>
        <v>0.7655367231638418</v>
      </c>
    </row>
    <row r="16" spans="1:4" x14ac:dyDescent="0.2">
      <c r="A16" t="s">
        <v>74</v>
      </c>
      <c r="B16">
        <v>1</v>
      </c>
      <c r="C16" t="s">
        <v>45</v>
      </c>
      <c r="D16" s="23">
        <f>'[3]Retained Employment Nov 2016'!$H$52</f>
        <v>0.76470588235294112</v>
      </c>
    </row>
    <row r="17" spans="1:7" x14ac:dyDescent="0.2">
      <c r="A17" t="s">
        <v>74</v>
      </c>
      <c r="B17">
        <v>1</v>
      </c>
      <c r="C17" t="s">
        <v>44</v>
      </c>
      <c r="D17" s="23">
        <f>'[3]Retained Employment Nov 2016'!$H$241</f>
        <v>0.73216689098250332</v>
      </c>
    </row>
    <row r="18" spans="1:7" x14ac:dyDescent="0.2">
      <c r="A18" t="s">
        <v>74</v>
      </c>
      <c r="B18">
        <v>1</v>
      </c>
      <c r="C18" t="s">
        <v>38</v>
      </c>
      <c r="D18" s="23">
        <f>'[3]Retained Employment Nov 2016'!$H$170</f>
        <v>0.72277227722772275</v>
      </c>
    </row>
    <row r="19" spans="1:7" x14ac:dyDescent="0.2">
      <c r="A19" t="s">
        <v>74</v>
      </c>
      <c r="B19">
        <v>1</v>
      </c>
      <c r="C19" t="s">
        <v>43</v>
      </c>
      <c r="D19" s="23">
        <f>'[3]Retained Employment Nov 2016'!$H$98</f>
        <v>0.7192982456140351</v>
      </c>
    </row>
    <row r="20" spans="1:7" x14ac:dyDescent="0.2">
      <c r="A20" t="s">
        <v>74</v>
      </c>
      <c r="B20">
        <v>1</v>
      </c>
      <c r="C20" t="s">
        <v>19</v>
      </c>
      <c r="D20" s="23">
        <f>'[3]Retained Employment Nov 2016'!$H$47</f>
        <v>0.7142857142857143</v>
      </c>
    </row>
    <row r="21" spans="1:7" x14ac:dyDescent="0.2">
      <c r="A21" t="s">
        <v>74</v>
      </c>
      <c r="B21">
        <v>1</v>
      </c>
      <c r="C21" t="s">
        <v>34</v>
      </c>
      <c r="D21" s="23">
        <f>'[3]Retained Employment Nov 2016'!$H$165</f>
        <v>0.7142857142857143</v>
      </c>
    </row>
    <row r="22" spans="1:7" x14ac:dyDescent="0.2">
      <c r="A22" t="s">
        <v>74</v>
      </c>
      <c r="B22">
        <v>1</v>
      </c>
      <c r="C22" t="s">
        <v>36</v>
      </c>
      <c r="D22" s="23">
        <f>'[3]Retained Employment Nov 2016'!$H$108</f>
        <v>0.70901639344262291</v>
      </c>
    </row>
    <row r="23" spans="1:7" x14ac:dyDescent="0.2">
      <c r="A23" t="s">
        <v>74</v>
      </c>
      <c r="B23">
        <v>1</v>
      </c>
      <c r="C23" t="s">
        <v>49</v>
      </c>
      <c r="D23" s="23">
        <f>'[3]Retained Employment Nov 2016'!$H$289</f>
        <v>0.68493150684931503</v>
      </c>
      <c r="F23" s="44"/>
    </row>
    <row r="24" spans="1:7" x14ac:dyDescent="0.2">
      <c r="A24" t="s">
        <v>74</v>
      </c>
      <c r="B24">
        <v>1</v>
      </c>
      <c r="C24" t="s">
        <v>47</v>
      </c>
      <c r="D24" s="23">
        <f>'[3]Retained Employment Nov 2016'!$H$201</f>
        <v>0.68493150684931503</v>
      </c>
    </row>
    <row r="25" spans="1:7" x14ac:dyDescent="0.2">
      <c r="C25" s="29" t="s">
        <v>79</v>
      </c>
      <c r="D25" s="23">
        <v>0.68899999999999995</v>
      </c>
    </row>
    <row r="26" spans="1:7" x14ac:dyDescent="0.2">
      <c r="A26" t="s">
        <v>74</v>
      </c>
      <c r="B26">
        <v>1</v>
      </c>
      <c r="C26" t="s">
        <v>41</v>
      </c>
      <c r="D26" s="23">
        <f>'[3]Retained Employment Nov 2016'!$H$175</f>
        <v>0.68478260869565222</v>
      </c>
    </row>
    <row r="27" spans="1:7" x14ac:dyDescent="0.2">
      <c r="A27" t="s">
        <v>74</v>
      </c>
      <c r="B27">
        <v>3</v>
      </c>
      <c r="C27" t="s">
        <v>17</v>
      </c>
      <c r="D27" s="23">
        <f>'[3]Retained Employment Nov 2016'!$H$145</f>
        <v>0.6846361185983828</v>
      </c>
    </row>
    <row r="28" spans="1:7" x14ac:dyDescent="0.2">
      <c r="A28" t="s">
        <v>74</v>
      </c>
      <c r="B28">
        <v>1</v>
      </c>
      <c r="C28" t="s">
        <v>31</v>
      </c>
      <c r="D28" s="23">
        <f>'[3]Retained Employment Nov 2016'!$H$180</f>
        <v>0.68085106382978722</v>
      </c>
    </row>
    <row r="29" spans="1:7" x14ac:dyDescent="0.2">
      <c r="A29" t="s">
        <v>74</v>
      </c>
      <c r="B29">
        <v>80</v>
      </c>
      <c r="C29" t="s">
        <v>21</v>
      </c>
      <c r="D29" s="23">
        <f>'[3]Retained Employment Nov 2016'!$H$14</f>
        <v>0.6785714285714286</v>
      </c>
      <c r="G29" s="29"/>
    </row>
    <row r="30" spans="1:7" x14ac:dyDescent="0.2">
      <c r="A30" t="s">
        <v>74</v>
      </c>
      <c r="B30">
        <v>1</v>
      </c>
      <c r="C30" t="s">
        <v>35</v>
      </c>
      <c r="D30" s="23">
        <f>'[3]Retained Employment Nov 2016'!$H$9</f>
        <v>0.6785714285714286</v>
      </c>
    </row>
    <row r="31" spans="1:7" x14ac:dyDescent="0.2">
      <c r="A31" t="s">
        <v>74</v>
      </c>
      <c r="B31">
        <v>1</v>
      </c>
      <c r="C31" t="s">
        <v>51</v>
      </c>
      <c r="D31" s="23">
        <f>'[3]Retained Employment Nov 2016'!$H$283</f>
        <v>0.67500000000000004</v>
      </c>
    </row>
    <row r="32" spans="1:7" x14ac:dyDescent="0.2">
      <c r="A32" t="s">
        <v>74</v>
      </c>
      <c r="B32">
        <v>1</v>
      </c>
      <c r="C32" t="s">
        <v>33</v>
      </c>
      <c r="D32" s="23">
        <f>'[3]Retained Employment Nov 2016'!$H$19</f>
        <v>0.62962962962962965</v>
      </c>
    </row>
    <row r="33" spans="1:4" x14ac:dyDescent="0.2">
      <c r="A33" t="s">
        <v>74</v>
      </c>
      <c r="B33">
        <v>1</v>
      </c>
      <c r="C33" t="s">
        <v>42</v>
      </c>
      <c r="D33" s="23">
        <f>'[3]Retained Employment Nov 2016'!$H$55</f>
        <v>0.54545454545454541</v>
      </c>
    </row>
    <row r="34" spans="1:4" x14ac:dyDescent="0.2">
      <c r="A34" t="s">
        <v>74</v>
      </c>
      <c r="B34">
        <v>80</v>
      </c>
      <c r="C34" t="s">
        <v>26</v>
      </c>
      <c r="D34" s="23">
        <f>'[3]Retained Employment Nov 2016'!$H$68</f>
        <v>0.46153846153846156</v>
      </c>
    </row>
    <row r="35" spans="1:4" x14ac:dyDescent="0.2">
      <c r="A35" t="s">
        <v>74</v>
      </c>
      <c r="B35">
        <v>80</v>
      </c>
      <c r="C35" t="s">
        <v>23</v>
      </c>
      <c r="D35" s="23">
        <f>'[3]Retained Employment Nov 2016'!$H$277</f>
        <v>0.33333333333333331</v>
      </c>
    </row>
    <row r="36" spans="1:4" x14ac:dyDescent="0.2">
      <c r="A36" t="s">
        <v>74</v>
      </c>
      <c r="B36">
        <v>1</v>
      </c>
      <c r="C36" t="s">
        <v>68</v>
      </c>
      <c r="D36" s="23">
        <f>'[3]Retained Employment Nov 2016'!$H$113</f>
        <v>0.20338983050847459</v>
      </c>
    </row>
    <row r="37" spans="1:4" x14ac:dyDescent="0.2">
      <c r="A37" t="s">
        <v>74</v>
      </c>
      <c r="B37">
        <v>83</v>
      </c>
      <c r="C37" t="s">
        <v>50</v>
      </c>
      <c r="D37" s="48" t="s">
        <v>137</v>
      </c>
    </row>
    <row r="38" spans="1:4" x14ac:dyDescent="0.2">
      <c r="A38" t="s">
        <v>74</v>
      </c>
      <c r="B38">
        <v>80</v>
      </c>
      <c r="C38" t="s">
        <v>75</v>
      </c>
      <c r="D38" s="48" t="s">
        <v>137</v>
      </c>
    </row>
    <row r="39" spans="1:4" x14ac:dyDescent="0.2">
      <c r="A39" t="s">
        <v>74</v>
      </c>
      <c r="B39">
        <v>1</v>
      </c>
      <c r="C39" t="s">
        <v>52</v>
      </c>
      <c r="D39" s="48" t="s">
        <v>137</v>
      </c>
    </row>
    <row r="40" spans="1:4" x14ac:dyDescent="0.2">
      <c r="A40" t="s">
        <v>74</v>
      </c>
      <c r="B40">
        <v>1</v>
      </c>
      <c r="C40" t="s">
        <v>27</v>
      </c>
      <c r="D40" s="48" t="s">
        <v>137</v>
      </c>
    </row>
    <row r="41" spans="1:4" x14ac:dyDescent="0.2">
      <c r="A41" t="s">
        <v>74</v>
      </c>
      <c r="B41">
        <v>1</v>
      </c>
      <c r="C41" t="s">
        <v>25</v>
      </c>
      <c r="D41" s="48" t="s">
        <v>137</v>
      </c>
    </row>
    <row r="42" spans="1:4" x14ac:dyDescent="0.2">
      <c r="A42" t="s">
        <v>74</v>
      </c>
      <c r="B42">
        <v>80</v>
      </c>
      <c r="C42" t="s">
        <v>67</v>
      </c>
      <c r="D42" s="48" t="s">
        <v>137</v>
      </c>
    </row>
    <row r="43" spans="1:4" x14ac:dyDescent="0.2">
      <c r="A43" t="s">
        <v>74</v>
      </c>
      <c r="B43">
        <v>1</v>
      </c>
      <c r="C43" t="s">
        <v>29</v>
      </c>
      <c r="D43" s="48" t="s">
        <v>137</v>
      </c>
    </row>
    <row r="44" spans="1:4" x14ac:dyDescent="0.2">
      <c r="A44" t="s">
        <v>74</v>
      </c>
      <c r="B44">
        <v>61</v>
      </c>
      <c r="C44" t="s">
        <v>53</v>
      </c>
      <c r="D44" s="48" t="s">
        <v>137</v>
      </c>
    </row>
    <row r="45" spans="1:4" x14ac:dyDescent="0.2">
      <c r="A45" t="s">
        <v>74</v>
      </c>
      <c r="B45">
        <v>1</v>
      </c>
      <c r="C45" t="s">
        <v>32</v>
      </c>
      <c r="D45" s="48" t="s">
        <v>137</v>
      </c>
    </row>
    <row r="46" spans="1:4" x14ac:dyDescent="0.2">
      <c r="A46" t="s">
        <v>74</v>
      </c>
      <c r="B46">
        <v>1</v>
      </c>
      <c r="C46" t="s">
        <v>30</v>
      </c>
      <c r="D46" s="48" t="s">
        <v>137</v>
      </c>
    </row>
    <row r="47" spans="1:4" x14ac:dyDescent="0.2">
      <c r="A47" t="s">
        <v>74</v>
      </c>
      <c r="B47">
        <v>1</v>
      </c>
      <c r="C47" t="s">
        <v>77</v>
      </c>
      <c r="D47" s="48" t="s">
        <v>137</v>
      </c>
    </row>
    <row r="48" spans="1:4" x14ac:dyDescent="0.2">
      <c r="A48" t="s">
        <v>74</v>
      </c>
      <c r="B48">
        <v>84</v>
      </c>
      <c r="C48" t="s">
        <v>78</v>
      </c>
      <c r="D48" s="48" t="s">
        <v>137</v>
      </c>
    </row>
    <row r="49" spans="1:4" x14ac:dyDescent="0.2">
      <c r="A49" t="s">
        <v>74</v>
      </c>
      <c r="B49">
        <v>1</v>
      </c>
      <c r="C49" t="s">
        <v>48</v>
      </c>
      <c r="D49" s="48" t="s">
        <v>137</v>
      </c>
    </row>
    <row r="50" spans="1:4" x14ac:dyDescent="0.2">
      <c r="A50" t="s">
        <v>74</v>
      </c>
      <c r="B50">
        <v>80</v>
      </c>
      <c r="C50" t="s">
        <v>24</v>
      </c>
      <c r="D50" s="48" t="s">
        <v>137</v>
      </c>
    </row>
    <row r="51" spans="1:4" x14ac:dyDescent="0.2">
      <c r="A51" t="s">
        <v>74</v>
      </c>
      <c r="B51">
        <v>80</v>
      </c>
      <c r="C51" t="s">
        <v>22</v>
      </c>
      <c r="D51" s="44" t="s">
        <v>69</v>
      </c>
    </row>
    <row r="52" spans="1:4" x14ac:dyDescent="0.2">
      <c r="A52" t="s">
        <v>83</v>
      </c>
    </row>
    <row r="53" spans="1:4" x14ac:dyDescent="0.2">
      <c r="A53" t="s">
        <v>84</v>
      </c>
    </row>
    <row r="54" spans="1:4" x14ac:dyDescent="0.2">
      <c r="A54" t="s">
        <v>85</v>
      </c>
    </row>
  </sheetData>
  <sheetProtection algorithmName="SHA-512" hashValue="MPqEJxkPwqOn3/XtfJafWz0kCJ1zX2Kk/5V8dDlfonkf6N3i2FGRimburLmnS2PhmgvRnXveK7dGN1M6kSXM8Q==" saltValue="YZSTy7LNj1meZnP9tgMgqg==" spinCount="100000" sheet="1" objects="1" scenarios="1"/>
  <sortState ref="A7:D50">
    <sortCondition descending="1" ref="D7:D5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" zoomScale="75" zoomScaleNormal="75" workbookViewId="0">
      <selection activeCell="B53" sqref="B53"/>
    </sheetView>
  </sheetViews>
  <sheetFormatPr defaultRowHeight="12.75" x14ac:dyDescent="0.2"/>
  <cols>
    <col min="1" max="1" width="6.85546875" customWidth="1"/>
    <col min="2" max="2" width="7.7109375" customWidth="1"/>
    <col min="3" max="3" width="44.5703125" customWidth="1"/>
    <col min="4" max="4" width="21.140625" style="44" customWidth="1"/>
  </cols>
  <sheetData>
    <row r="1" spans="1:4" ht="18" x14ac:dyDescent="0.25">
      <c r="A1" s="55" t="s">
        <v>104</v>
      </c>
    </row>
    <row r="4" spans="1:4" ht="15.75" x14ac:dyDescent="0.25">
      <c r="D4" s="20"/>
    </row>
    <row r="5" spans="1:4" x14ac:dyDescent="0.2">
      <c r="D5" s="21" t="s">
        <v>57</v>
      </c>
    </row>
    <row r="6" spans="1:4" x14ac:dyDescent="0.2">
      <c r="A6" s="13" t="s">
        <v>7</v>
      </c>
      <c r="B6" s="14" t="s">
        <v>8</v>
      </c>
      <c r="C6" s="14"/>
      <c r="D6" s="21" t="s">
        <v>113</v>
      </c>
    </row>
    <row r="7" spans="1:4" x14ac:dyDescent="0.2">
      <c r="A7" s="15" t="s">
        <v>11</v>
      </c>
      <c r="B7" s="15" t="s">
        <v>12</v>
      </c>
      <c r="C7" s="15" t="s">
        <v>13</v>
      </c>
      <c r="D7" s="22" t="s">
        <v>114</v>
      </c>
    </row>
    <row r="8" spans="1:4" x14ac:dyDescent="0.2">
      <c r="A8" t="s">
        <v>74</v>
      </c>
      <c r="B8">
        <v>1</v>
      </c>
      <c r="C8" t="s">
        <v>42</v>
      </c>
      <c r="D8" s="23">
        <f>[4]Outcomes!$N$16</f>
        <v>1</v>
      </c>
    </row>
    <row r="9" spans="1:4" x14ac:dyDescent="0.2">
      <c r="A9" t="s">
        <v>74</v>
      </c>
      <c r="B9">
        <v>61</v>
      </c>
      <c r="C9" t="s">
        <v>53</v>
      </c>
      <c r="D9" s="23">
        <f>[4]Outcomes!$N$59</f>
        <v>1</v>
      </c>
    </row>
    <row r="10" spans="1:4" x14ac:dyDescent="0.2">
      <c r="A10" t="s">
        <v>74</v>
      </c>
      <c r="B10">
        <v>1</v>
      </c>
      <c r="C10" t="s">
        <v>68</v>
      </c>
      <c r="D10" s="23">
        <f>[4]Outcomes!$N$30</f>
        <v>1</v>
      </c>
    </row>
    <row r="11" spans="1:4" x14ac:dyDescent="0.2">
      <c r="A11" t="s">
        <v>74</v>
      </c>
      <c r="B11">
        <v>84</v>
      </c>
      <c r="C11" t="s">
        <v>78</v>
      </c>
      <c r="D11" s="23">
        <f>[4]Outcomes!$N$39</f>
        <v>1</v>
      </c>
    </row>
    <row r="12" spans="1:4" x14ac:dyDescent="0.2">
      <c r="A12" t="s">
        <v>74</v>
      </c>
      <c r="B12">
        <v>80</v>
      </c>
      <c r="C12" t="s">
        <v>23</v>
      </c>
      <c r="D12" s="23">
        <f>[4]Outcomes!$N$66</f>
        <v>1</v>
      </c>
    </row>
    <row r="13" spans="1:4" x14ac:dyDescent="0.2">
      <c r="A13" t="s">
        <v>74</v>
      </c>
      <c r="B13">
        <v>1</v>
      </c>
      <c r="C13" t="s">
        <v>51</v>
      </c>
      <c r="D13" s="23">
        <f>[4]Outcomes!$N$68</f>
        <v>1</v>
      </c>
    </row>
    <row r="14" spans="1:4" x14ac:dyDescent="0.2">
      <c r="A14" t="s">
        <v>74</v>
      </c>
      <c r="B14">
        <v>1</v>
      </c>
      <c r="C14" t="s">
        <v>49</v>
      </c>
      <c r="D14" s="23">
        <f>[4]Outcomes!$N$69</f>
        <v>0.95652173913043481</v>
      </c>
    </row>
    <row r="15" spans="1:4" x14ac:dyDescent="0.2">
      <c r="A15" t="s">
        <v>74</v>
      </c>
      <c r="B15">
        <v>1</v>
      </c>
      <c r="C15" t="s">
        <v>27</v>
      </c>
      <c r="D15" s="23">
        <f>[4]Outcomes!$N$8</f>
        <v>0.94117647058823528</v>
      </c>
    </row>
    <row r="16" spans="1:4" x14ac:dyDescent="0.2">
      <c r="A16" t="s">
        <v>74</v>
      </c>
      <c r="B16">
        <v>50</v>
      </c>
      <c r="C16" t="s">
        <v>71</v>
      </c>
      <c r="D16" s="23">
        <f>[4]Outcomes!$N$60</f>
        <v>0.93333333333333335</v>
      </c>
    </row>
    <row r="17" spans="1:6" x14ac:dyDescent="0.2">
      <c r="A17" t="s">
        <v>74</v>
      </c>
      <c r="B17">
        <v>1</v>
      </c>
      <c r="C17" t="s">
        <v>39</v>
      </c>
      <c r="D17" s="23">
        <f>[4]Outcomes!$N$73</f>
        <v>0.92</v>
      </c>
    </row>
    <row r="18" spans="1:6" x14ac:dyDescent="0.2">
      <c r="A18" t="s">
        <v>74</v>
      </c>
      <c r="B18">
        <v>1</v>
      </c>
      <c r="C18" t="s">
        <v>31</v>
      </c>
      <c r="D18" s="23">
        <f>[4]Outcomes!$N$43</f>
        <v>0.91666666666666663</v>
      </c>
    </row>
    <row r="19" spans="1:6" x14ac:dyDescent="0.2">
      <c r="A19" t="s">
        <v>74</v>
      </c>
      <c r="B19">
        <v>80</v>
      </c>
      <c r="C19" t="s">
        <v>22</v>
      </c>
      <c r="D19" s="23">
        <f>[4]Outcomes!$N$12</f>
        <v>0.89125799573560771</v>
      </c>
    </row>
    <row r="20" spans="1:6" x14ac:dyDescent="0.2">
      <c r="A20" t="s">
        <v>74</v>
      </c>
      <c r="B20">
        <v>80</v>
      </c>
      <c r="C20" t="s">
        <v>24</v>
      </c>
      <c r="D20" s="23">
        <f>[4]Outcomes!$N$70</f>
        <v>0.88888888888888884</v>
      </c>
    </row>
    <row r="21" spans="1:6" x14ac:dyDescent="0.2">
      <c r="A21" t="s">
        <v>74</v>
      </c>
      <c r="B21">
        <v>1</v>
      </c>
      <c r="C21" t="s">
        <v>76</v>
      </c>
      <c r="D21" s="23">
        <f>[4]Outcomes!$N$28</f>
        <v>0.87730061349693256</v>
      </c>
    </row>
    <row r="22" spans="1:6" x14ac:dyDescent="0.2">
      <c r="A22" t="s">
        <v>74</v>
      </c>
      <c r="B22">
        <v>1</v>
      </c>
      <c r="C22" t="s">
        <v>43</v>
      </c>
      <c r="D22" s="23">
        <f>[4]Outcomes!$N$27</f>
        <v>0.86842105263157898</v>
      </c>
    </row>
    <row r="23" spans="1:6" x14ac:dyDescent="0.2">
      <c r="A23" t="s">
        <v>74</v>
      </c>
      <c r="B23">
        <v>1</v>
      </c>
      <c r="C23" t="s">
        <v>35</v>
      </c>
      <c r="D23" s="23">
        <f>[4]Outcomes!$N$3</f>
        <v>0.86111111111111116</v>
      </c>
    </row>
    <row r="24" spans="1:6" x14ac:dyDescent="0.2">
      <c r="A24" t="s">
        <v>74</v>
      </c>
      <c r="B24">
        <v>1</v>
      </c>
      <c r="C24" t="s">
        <v>34</v>
      </c>
      <c r="D24" s="23">
        <f>[4]Outcomes!$N$40</f>
        <v>0.84615384615384615</v>
      </c>
    </row>
    <row r="25" spans="1:6" x14ac:dyDescent="0.2">
      <c r="A25" t="s">
        <v>74</v>
      </c>
      <c r="B25">
        <v>80</v>
      </c>
      <c r="C25" t="s">
        <v>21</v>
      </c>
      <c r="D25" s="23">
        <f>[4]Outcomes!$N$4</f>
        <v>0.82051282051282048</v>
      </c>
      <c r="F25" s="44"/>
    </row>
    <row r="26" spans="1:6" x14ac:dyDescent="0.2">
      <c r="A26" t="s">
        <v>74</v>
      </c>
      <c r="B26">
        <v>1</v>
      </c>
      <c r="C26" t="s">
        <v>46</v>
      </c>
      <c r="D26" s="23">
        <f>[4]Outcomes!$N$58</f>
        <v>0.81395348837209303</v>
      </c>
    </row>
    <row r="27" spans="1:6" x14ac:dyDescent="0.2">
      <c r="A27" t="s">
        <v>74</v>
      </c>
      <c r="B27">
        <v>1</v>
      </c>
      <c r="C27" t="s">
        <v>40</v>
      </c>
      <c r="D27" s="23">
        <f>[4]Outcomes!$N$65</f>
        <v>0.80769230769230771</v>
      </c>
    </row>
    <row r="28" spans="1:6" x14ac:dyDescent="0.2">
      <c r="A28" t="s">
        <v>74</v>
      </c>
      <c r="B28">
        <v>1</v>
      </c>
      <c r="C28" t="s">
        <v>45</v>
      </c>
      <c r="D28" s="23">
        <f>[4]Outcomes!$N$14</f>
        <v>0.8</v>
      </c>
    </row>
    <row r="29" spans="1:6" x14ac:dyDescent="0.2">
      <c r="A29" t="s">
        <v>74</v>
      </c>
      <c r="B29">
        <v>1</v>
      </c>
      <c r="C29" t="s">
        <v>44</v>
      </c>
      <c r="D29" s="23">
        <f>[4]Outcomes!$N$55</f>
        <v>0.79856115107913672</v>
      </c>
    </row>
    <row r="30" spans="1:6" x14ac:dyDescent="0.2">
      <c r="A30" s="56"/>
      <c r="B30" s="56"/>
      <c r="C30" s="57" t="s">
        <v>79</v>
      </c>
      <c r="D30" s="58">
        <v>0.79</v>
      </c>
      <c r="F30" s="23"/>
    </row>
    <row r="31" spans="1:6" x14ac:dyDescent="0.2">
      <c r="A31" t="s">
        <v>74</v>
      </c>
      <c r="B31">
        <v>1</v>
      </c>
      <c r="C31" t="s">
        <v>19</v>
      </c>
      <c r="D31" s="23">
        <f>[4]Outcomes!$N$13</f>
        <v>0.78260869565217395</v>
      </c>
    </row>
    <row r="32" spans="1:6" x14ac:dyDescent="0.2">
      <c r="A32" t="s">
        <v>74</v>
      </c>
      <c r="B32">
        <v>83</v>
      </c>
      <c r="C32" t="s">
        <v>50</v>
      </c>
      <c r="D32" s="23">
        <f>[4]Outcomes!$N$37</f>
        <v>0.78260869565217395</v>
      </c>
    </row>
    <row r="33" spans="1:4" x14ac:dyDescent="0.2">
      <c r="A33" t="s">
        <v>74</v>
      </c>
      <c r="B33">
        <v>1</v>
      </c>
      <c r="C33" t="s">
        <v>37</v>
      </c>
      <c r="D33" s="23">
        <f>[4]Outcomes!$N$38</f>
        <v>0.76190476190476186</v>
      </c>
    </row>
    <row r="34" spans="1:4" x14ac:dyDescent="0.2">
      <c r="A34" t="s">
        <v>74</v>
      </c>
      <c r="B34">
        <v>1</v>
      </c>
      <c r="C34" t="s">
        <v>41</v>
      </c>
      <c r="D34" s="23">
        <f>[4]Outcomes!$N$42</f>
        <v>0.7407407407407407</v>
      </c>
    </row>
    <row r="35" spans="1:4" x14ac:dyDescent="0.2">
      <c r="A35" t="s">
        <v>74</v>
      </c>
      <c r="B35">
        <v>1</v>
      </c>
      <c r="C35" t="s">
        <v>38</v>
      </c>
      <c r="D35" s="23">
        <f>[4]Outcomes!$N$41</f>
        <v>0.72727272727272729</v>
      </c>
    </row>
    <row r="36" spans="1:4" x14ac:dyDescent="0.2">
      <c r="A36" t="s">
        <v>74</v>
      </c>
      <c r="B36">
        <v>1</v>
      </c>
      <c r="C36" t="s">
        <v>47</v>
      </c>
      <c r="D36" s="23">
        <f>[4]Outcomes!$N$48</f>
        <v>0.72499999999999998</v>
      </c>
    </row>
    <row r="37" spans="1:4" x14ac:dyDescent="0.2">
      <c r="A37" t="s">
        <v>74</v>
      </c>
      <c r="B37">
        <v>3</v>
      </c>
      <c r="C37" t="s">
        <v>18</v>
      </c>
      <c r="D37" s="23">
        <f>[4]Outcomes!$N$49</f>
        <v>0.70588235294117652</v>
      </c>
    </row>
    <row r="38" spans="1:4" x14ac:dyDescent="0.2">
      <c r="A38" t="s">
        <v>74</v>
      </c>
      <c r="B38">
        <v>1</v>
      </c>
      <c r="C38" t="s">
        <v>25</v>
      </c>
      <c r="D38" s="23">
        <f>[4]Outcomes!$N$10</f>
        <v>0.7</v>
      </c>
    </row>
    <row r="39" spans="1:4" x14ac:dyDescent="0.2">
      <c r="A39" t="s">
        <v>74</v>
      </c>
      <c r="B39">
        <v>1</v>
      </c>
      <c r="C39" t="s">
        <v>30</v>
      </c>
      <c r="D39" s="23">
        <f>[4]Outcomes!$N$18</f>
        <v>0.7</v>
      </c>
    </row>
    <row r="40" spans="1:4" x14ac:dyDescent="0.2">
      <c r="A40" t="s">
        <v>74</v>
      </c>
      <c r="B40">
        <v>1</v>
      </c>
      <c r="C40" t="s">
        <v>77</v>
      </c>
      <c r="D40" s="23">
        <f>[4]Outcomes!$N$18</f>
        <v>0.7</v>
      </c>
    </row>
    <row r="41" spans="1:4" x14ac:dyDescent="0.2">
      <c r="A41" t="s">
        <v>74</v>
      </c>
      <c r="B41">
        <v>1</v>
      </c>
      <c r="C41" t="s">
        <v>36</v>
      </c>
      <c r="D41" s="23">
        <f>[4]Outcomes!$N$29</f>
        <v>0.68</v>
      </c>
    </row>
    <row r="42" spans="1:4" x14ac:dyDescent="0.2">
      <c r="A42" t="s">
        <v>74</v>
      </c>
      <c r="B42">
        <v>1</v>
      </c>
      <c r="C42" t="s">
        <v>20</v>
      </c>
      <c r="D42" s="23">
        <f>[4]Outcomes!$N$20</f>
        <v>0.64516129032258063</v>
      </c>
    </row>
    <row r="43" spans="1:4" x14ac:dyDescent="0.2">
      <c r="A43" t="s">
        <v>74</v>
      </c>
      <c r="B43">
        <v>3</v>
      </c>
      <c r="C43" t="s">
        <v>17</v>
      </c>
      <c r="D43" s="23">
        <f>[4]Outcomes!$N$36</f>
        <v>0.59793814432989689</v>
      </c>
    </row>
    <row r="44" spans="1:4" x14ac:dyDescent="0.2">
      <c r="A44" t="s">
        <v>74</v>
      </c>
      <c r="B44">
        <v>1</v>
      </c>
      <c r="C44" t="s">
        <v>28</v>
      </c>
      <c r="D44" s="23">
        <f>[4]Outcomes!$N$9</f>
        <v>0.5714285714285714</v>
      </c>
    </row>
    <row r="45" spans="1:4" x14ac:dyDescent="0.2">
      <c r="A45" t="s">
        <v>74</v>
      </c>
      <c r="B45">
        <v>1</v>
      </c>
      <c r="C45" t="s">
        <v>33</v>
      </c>
      <c r="D45" s="23">
        <f>[4]Outcomes!$N$5</f>
        <v>0.55555555555555558</v>
      </c>
    </row>
    <row r="46" spans="1:4" x14ac:dyDescent="0.2">
      <c r="A46" t="s">
        <v>74</v>
      </c>
      <c r="B46">
        <v>1</v>
      </c>
      <c r="C46" t="s">
        <v>32</v>
      </c>
      <c r="D46" s="23">
        <f>[4]Outcomes!$N$17</f>
        <v>0.5</v>
      </c>
    </row>
    <row r="47" spans="1:4" x14ac:dyDescent="0.2">
      <c r="A47" t="s">
        <v>74</v>
      </c>
      <c r="B47">
        <v>80</v>
      </c>
      <c r="C47" t="s">
        <v>75</v>
      </c>
      <c r="D47" s="23">
        <f>[4]Outcomes!$N$6</f>
        <v>0.4</v>
      </c>
    </row>
    <row r="48" spans="1:4" x14ac:dyDescent="0.2">
      <c r="A48" t="s">
        <v>74</v>
      </c>
      <c r="B48">
        <v>1</v>
      </c>
      <c r="C48" t="s">
        <v>29</v>
      </c>
      <c r="D48" s="23">
        <f>[4]Outcomes!$N$15</f>
        <v>0.33333333333333331</v>
      </c>
    </row>
    <row r="49" spans="1:4" x14ac:dyDescent="0.2">
      <c r="A49" t="s">
        <v>74</v>
      </c>
      <c r="B49">
        <v>80</v>
      </c>
      <c r="C49" t="s">
        <v>67</v>
      </c>
      <c r="D49" s="23">
        <f>[4]Outcomes!$N$11</f>
        <v>0</v>
      </c>
    </row>
    <row r="50" spans="1:4" x14ac:dyDescent="0.2">
      <c r="A50" t="s">
        <v>74</v>
      </c>
      <c r="B50">
        <v>80</v>
      </c>
      <c r="C50" t="s">
        <v>26</v>
      </c>
      <c r="D50" s="44" t="s">
        <v>69</v>
      </c>
    </row>
    <row r="51" spans="1:4" x14ac:dyDescent="0.2">
      <c r="A51" t="s">
        <v>74</v>
      </c>
      <c r="B51">
        <v>1</v>
      </c>
      <c r="C51" t="s">
        <v>48</v>
      </c>
      <c r="D51" s="44" t="s">
        <v>69</v>
      </c>
    </row>
    <row r="52" spans="1:4" x14ac:dyDescent="0.2">
      <c r="A52" s="29" t="s">
        <v>86</v>
      </c>
    </row>
    <row r="53" spans="1:4" x14ac:dyDescent="0.2">
      <c r="B53" s="29" t="s">
        <v>139</v>
      </c>
    </row>
  </sheetData>
  <sheetProtection algorithmName="SHA-512" hashValue="W/UZCzHRwtF8AInMzwINr3clKYyBVEanQNM0BNZqWzm7+zecFA4BQ2mVbYvmBR/a298UMBhFCf3cYvyKrEfyJg==" saltValue="rFk5Vg525QP9tKj5qimCcQ==" spinCount="100000" sheet="1" objects="1" scenarios="1"/>
  <sortState ref="A7:D50">
    <sortCondition descending="1" ref="D7:D50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="75" zoomScaleNormal="75" workbookViewId="0">
      <selection activeCell="B53" sqref="B53"/>
    </sheetView>
  </sheetViews>
  <sheetFormatPr defaultRowHeight="12.75" x14ac:dyDescent="0.2"/>
  <cols>
    <col min="1" max="1" width="6.7109375" customWidth="1"/>
    <col min="2" max="2" width="7.7109375" customWidth="1"/>
    <col min="3" max="3" width="44.85546875" customWidth="1"/>
    <col min="4" max="4" width="22" customWidth="1"/>
  </cols>
  <sheetData>
    <row r="1" spans="1:4" ht="18" x14ac:dyDescent="0.25">
      <c r="A1" s="55" t="s">
        <v>109</v>
      </c>
      <c r="D1" s="44"/>
    </row>
    <row r="2" spans="1:4" x14ac:dyDescent="0.2">
      <c r="D2" s="44"/>
    </row>
    <row r="3" spans="1:4" x14ac:dyDescent="0.2">
      <c r="D3" s="44"/>
    </row>
    <row r="4" spans="1:4" ht="15.75" x14ac:dyDescent="0.25">
      <c r="D4" s="20"/>
    </row>
    <row r="5" spans="1:4" x14ac:dyDescent="0.2">
      <c r="D5" s="21" t="s">
        <v>57</v>
      </c>
    </row>
    <row r="6" spans="1:4" x14ac:dyDescent="0.2">
      <c r="A6" s="13" t="s">
        <v>7</v>
      </c>
      <c r="B6" s="14" t="s">
        <v>8</v>
      </c>
      <c r="C6" s="14"/>
      <c r="D6" s="21" t="s">
        <v>111</v>
      </c>
    </row>
    <row r="7" spans="1:4" x14ac:dyDescent="0.2">
      <c r="A7" s="15" t="s">
        <v>11</v>
      </c>
      <c r="B7" s="15" t="s">
        <v>12</v>
      </c>
      <c r="C7" s="15" t="s">
        <v>13</v>
      </c>
      <c r="D7" s="22" t="s">
        <v>112</v>
      </c>
    </row>
    <row r="8" spans="1:4" x14ac:dyDescent="0.2">
      <c r="A8" t="s">
        <v>74</v>
      </c>
      <c r="B8">
        <v>1</v>
      </c>
      <c r="C8" t="s">
        <v>42</v>
      </c>
      <c r="D8" s="23">
        <f>'[5]ABE Students in FY14, 15'!$J$16</f>
        <v>0.63636363636363635</v>
      </c>
    </row>
    <row r="9" spans="1:4" x14ac:dyDescent="0.2">
      <c r="A9" t="s">
        <v>74</v>
      </c>
      <c r="B9">
        <v>1</v>
      </c>
      <c r="C9" t="s">
        <v>19</v>
      </c>
      <c r="D9" s="23">
        <f>'[5]ABE Students in FY14, 15'!$J$14</f>
        <v>0.63380281690140849</v>
      </c>
    </row>
    <row r="10" spans="1:4" x14ac:dyDescent="0.2">
      <c r="A10" t="s">
        <v>74</v>
      </c>
      <c r="B10">
        <v>1</v>
      </c>
      <c r="C10" t="s">
        <v>51</v>
      </c>
      <c r="D10" s="23">
        <f>'[5]ABE Students in FY14, 15'!$J$78</f>
        <v>0.60416666666666663</v>
      </c>
    </row>
    <row r="11" spans="1:4" x14ac:dyDescent="0.2">
      <c r="A11" t="s">
        <v>74</v>
      </c>
      <c r="B11">
        <v>80</v>
      </c>
      <c r="C11" t="s">
        <v>21</v>
      </c>
      <c r="D11" s="23">
        <f>'[5]ABE Students in FY14, 15'!$J$4</f>
        <v>0.55000000000000004</v>
      </c>
    </row>
    <row r="12" spans="1:4" x14ac:dyDescent="0.2">
      <c r="A12" t="s">
        <v>74</v>
      </c>
      <c r="B12">
        <v>50</v>
      </c>
      <c r="C12" t="s">
        <v>71</v>
      </c>
      <c r="D12" s="23">
        <f>'[5]ABE Students in FY14, 15'!$J$76</f>
        <v>0.50162866449511401</v>
      </c>
    </row>
    <row r="13" spans="1:4" x14ac:dyDescent="0.2">
      <c r="A13" t="s">
        <v>74</v>
      </c>
      <c r="B13">
        <v>1</v>
      </c>
      <c r="C13" t="s">
        <v>34</v>
      </c>
      <c r="D13" s="23">
        <f>'[5]ABE Students in FY14, 15'!$J$48</f>
        <v>0.44736842105263158</v>
      </c>
    </row>
    <row r="14" spans="1:4" x14ac:dyDescent="0.2">
      <c r="A14" t="s">
        <v>74</v>
      </c>
      <c r="B14">
        <v>1</v>
      </c>
      <c r="C14" t="s">
        <v>76</v>
      </c>
      <c r="D14" s="23">
        <f>'[5]ABE Students in FY14, 15'!$J$31</f>
        <v>0.42367601246105918</v>
      </c>
    </row>
    <row r="15" spans="1:4" x14ac:dyDescent="0.2">
      <c r="A15" t="s">
        <v>74</v>
      </c>
      <c r="B15">
        <v>1</v>
      </c>
      <c r="C15" t="s">
        <v>45</v>
      </c>
      <c r="D15" s="23">
        <f>'[5]ABE Students in FY14, 15'!$J$15</f>
        <v>0.41791044776119401</v>
      </c>
    </row>
    <row r="16" spans="1:4" x14ac:dyDescent="0.2">
      <c r="A16" t="s">
        <v>74</v>
      </c>
      <c r="B16">
        <v>1</v>
      </c>
      <c r="C16" t="s">
        <v>41</v>
      </c>
      <c r="D16" s="23">
        <f>'[5]ABE Students in FY14, 15'!$J$50</f>
        <v>0.40785498489425981</v>
      </c>
    </row>
    <row r="17" spans="1:6" x14ac:dyDescent="0.2">
      <c r="A17" t="s">
        <v>74</v>
      </c>
      <c r="B17">
        <v>83</v>
      </c>
      <c r="C17" t="s">
        <v>50</v>
      </c>
      <c r="D17" s="23">
        <f>'[5]ABE Students in FY14, 15'!$J$45</f>
        <v>0.39393939393939392</v>
      </c>
    </row>
    <row r="18" spans="1:6" x14ac:dyDescent="0.2">
      <c r="A18" t="s">
        <v>74</v>
      </c>
      <c r="B18">
        <v>1</v>
      </c>
      <c r="C18" t="s">
        <v>20</v>
      </c>
      <c r="D18" s="23">
        <f>'[5]ABE Students in FY14, 15'!$J$21</f>
        <v>0.3888888888888889</v>
      </c>
    </row>
    <row r="19" spans="1:6" x14ac:dyDescent="0.2">
      <c r="A19" t="s">
        <v>74</v>
      </c>
      <c r="B19">
        <v>1</v>
      </c>
      <c r="C19" t="s">
        <v>44</v>
      </c>
      <c r="D19" s="23">
        <f>'[5]ABE Students in FY14, 15'!$J$66</f>
        <v>0.37306317044100118</v>
      </c>
    </row>
    <row r="20" spans="1:6" x14ac:dyDescent="0.2">
      <c r="A20" t="s">
        <v>74</v>
      </c>
      <c r="B20">
        <v>1</v>
      </c>
      <c r="C20" t="s">
        <v>32</v>
      </c>
      <c r="D20" s="23">
        <f>'[5]ABE Students in FY14, 15'!$J$69</f>
        <v>0.37057522123893805</v>
      </c>
    </row>
    <row r="21" spans="1:6" x14ac:dyDescent="0.2">
      <c r="A21" t="s">
        <v>74</v>
      </c>
      <c r="B21">
        <v>1</v>
      </c>
      <c r="C21" t="s">
        <v>46</v>
      </c>
      <c r="D21" s="23">
        <f>'[5]ABE Students in FY14, 15'!$J$69</f>
        <v>0.37057522123893805</v>
      </c>
    </row>
    <row r="22" spans="1:6" x14ac:dyDescent="0.2">
      <c r="A22" t="s">
        <v>74</v>
      </c>
      <c r="B22">
        <v>80</v>
      </c>
      <c r="C22" t="s">
        <v>75</v>
      </c>
      <c r="D22" s="23">
        <f>'[5]ABE Students in FY14, 15'!$J$6</f>
        <v>0.36363636363636365</v>
      </c>
    </row>
    <row r="23" spans="1:6" x14ac:dyDescent="0.2">
      <c r="A23" t="s">
        <v>74</v>
      </c>
      <c r="B23">
        <v>1</v>
      </c>
      <c r="C23" t="s">
        <v>68</v>
      </c>
      <c r="D23" s="23">
        <f>'[5]ABE Students in FY14, 15'!$J$33</f>
        <v>0.33333333333333331</v>
      </c>
      <c r="F23" s="44"/>
    </row>
    <row r="24" spans="1:6" x14ac:dyDescent="0.2">
      <c r="A24" t="s">
        <v>74</v>
      </c>
      <c r="B24">
        <v>3</v>
      </c>
      <c r="C24" t="s">
        <v>17</v>
      </c>
      <c r="D24" s="23">
        <f>'[5]ABE Students in FY14, 15'!$J$44</f>
        <v>0.28034682080924855</v>
      </c>
    </row>
    <row r="25" spans="1:6" x14ac:dyDescent="0.2">
      <c r="A25" t="s">
        <v>74</v>
      </c>
      <c r="B25">
        <v>1</v>
      </c>
      <c r="C25" t="s">
        <v>37</v>
      </c>
      <c r="D25" s="23">
        <f>'[5]ABE Students in FY14, 15'!$J$46</f>
        <v>0.27702702702702703</v>
      </c>
    </row>
    <row r="26" spans="1:6" x14ac:dyDescent="0.2">
      <c r="A26" s="56"/>
      <c r="B26" s="56"/>
      <c r="C26" s="57" t="s">
        <v>79</v>
      </c>
      <c r="D26" s="58">
        <v>0.27400000000000002</v>
      </c>
      <c r="F26" s="44">
        <f>AVERAGE(D8:D48)</f>
        <v>0.27392023288121575</v>
      </c>
    </row>
    <row r="27" spans="1:6" x14ac:dyDescent="0.2">
      <c r="A27" t="s">
        <v>74</v>
      </c>
      <c r="B27">
        <v>1</v>
      </c>
      <c r="C27" t="s">
        <v>43</v>
      </c>
      <c r="D27" s="23">
        <f>'[5]ABE Students in FY14, 15'!$J$30</f>
        <v>0.24274809160305344</v>
      </c>
    </row>
    <row r="28" spans="1:6" x14ac:dyDescent="0.2">
      <c r="A28" t="s">
        <v>74</v>
      </c>
      <c r="B28">
        <v>1</v>
      </c>
      <c r="C28" t="s">
        <v>39</v>
      </c>
      <c r="D28" s="23">
        <f>'[5]ABE Students in FY14, 15'!$J$81</f>
        <v>0.24074074074074073</v>
      </c>
    </row>
    <row r="29" spans="1:6" x14ac:dyDescent="0.2">
      <c r="A29" t="s">
        <v>74</v>
      </c>
      <c r="B29">
        <v>1</v>
      </c>
      <c r="C29" t="s">
        <v>36</v>
      </c>
      <c r="D29" s="23">
        <f>'[5]ABE Students in FY14, 15'!$J$32</f>
        <v>0.23383084577114427</v>
      </c>
    </row>
    <row r="30" spans="1:6" x14ac:dyDescent="0.2">
      <c r="A30" t="s">
        <v>74</v>
      </c>
      <c r="B30">
        <v>1</v>
      </c>
      <c r="C30" t="s">
        <v>38</v>
      </c>
      <c r="D30" s="23">
        <f>'[5]ABE Students in FY14, 15'!$J$49</f>
        <v>0.2265625</v>
      </c>
    </row>
    <row r="31" spans="1:6" x14ac:dyDescent="0.2">
      <c r="A31" t="s">
        <v>74</v>
      </c>
      <c r="B31">
        <v>1</v>
      </c>
      <c r="C31" t="s">
        <v>48</v>
      </c>
      <c r="D31" s="23">
        <f>'[5]ABE Students in FY14, 15'!$J$57</f>
        <v>0.21875</v>
      </c>
    </row>
    <row r="32" spans="1:6" x14ac:dyDescent="0.2">
      <c r="A32" t="s">
        <v>74</v>
      </c>
      <c r="B32">
        <v>61</v>
      </c>
      <c r="C32" t="s">
        <v>53</v>
      </c>
      <c r="D32" s="23">
        <f>'[5]ABE Students in FY14, 15'!$J$70</f>
        <v>0.2</v>
      </c>
    </row>
    <row r="33" spans="1:4" x14ac:dyDescent="0.2">
      <c r="A33" t="s">
        <v>74</v>
      </c>
      <c r="B33">
        <v>1</v>
      </c>
      <c r="C33" t="s">
        <v>40</v>
      </c>
      <c r="D33" s="23">
        <f>'[5]ABE Students in FY14, 15'!$J$56</f>
        <v>0.18947368421052632</v>
      </c>
    </row>
    <row r="34" spans="1:4" x14ac:dyDescent="0.2">
      <c r="A34" t="s">
        <v>74</v>
      </c>
      <c r="B34">
        <v>1</v>
      </c>
      <c r="C34" t="s">
        <v>47</v>
      </c>
      <c r="D34" s="23">
        <f>'[5]ABE Students in FY14, 15'!$J$56</f>
        <v>0.18947368421052632</v>
      </c>
    </row>
    <row r="35" spans="1:4" x14ac:dyDescent="0.2">
      <c r="A35" t="s">
        <v>74</v>
      </c>
      <c r="B35">
        <v>1</v>
      </c>
      <c r="C35" t="s">
        <v>33</v>
      </c>
      <c r="D35" s="23">
        <f>'[5]ABE Students in FY14, 15'!$J$5</f>
        <v>0.17073170731707318</v>
      </c>
    </row>
    <row r="36" spans="1:4" x14ac:dyDescent="0.2">
      <c r="A36" t="s">
        <v>74</v>
      </c>
      <c r="B36">
        <v>1</v>
      </c>
      <c r="C36" t="s">
        <v>31</v>
      </c>
      <c r="D36" s="23">
        <f>'[5]ABE Students in FY14, 15'!$J$51</f>
        <v>0.1553398058252427</v>
      </c>
    </row>
    <row r="37" spans="1:4" x14ac:dyDescent="0.2">
      <c r="A37" t="s">
        <v>74</v>
      </c>
      <c r="B37">
        <v>80</v>
      </c>
      <c r="C37" t="s">
        <v>67</v>
      </c>
      <c r="D37" s="23">
        <f>'[5]ABE Students in FY14, 15'!$J$11</f>
        <v>0.14285714285714285</v>
      </c>
    </row>
    <row r="38" spans="1:4" x14ac:dyDescent="0.2">
      <c r="A38" t="s">
        <v>74</v>
      </c>
      <c r="B38">
        <v>80</v>
      </c>
      <c r="C38" t="s">
        <v>22</v>
      </c>
      <c r="D38" s="23">
        <f>'[5]ABE Students in FY14, 15'!$J$12</f>
        <v>0.13676042677012609</v>
      </c>
    </row>
    <row r="39" spans="1:4" x14ac:dyDescent="0.2">
      <c r="A39" t="s">
        <v>74</v>
      </c>
      <c r="B39">
        <v>1</v>
      </c>
      <c r="C39" t="s">
        <v>77</v>
      </c>
      <c r="D39" s="23">
        <f>'[5]ABE Students in FY14, 15'!$J$19</f>
        <v>0.11764705882352941</v>
      </c>
    </row>
    <row r="40" spans="1:4" x14ac:dyDescent="0.2">
      <c r="A40" t="s">
        <v>74</v>
      </c>
      <c r="B40">
        <v>1</v>
      </c>
      <c r="C40" t="s">
        <v>30</v>
      </c>
      <c r="D40" s="23">
        <f>'[5]ABE Students in FY14, 15'!$J$18</f>
        <v>0.11428571428571428</v>
      </c>
    </row>
    <row r="41" spans="1:4" x14ac:dyDescent="0.2">
      <c r="A41" t="s">
        <v>74</v>
      </c>
      <c r="B41">
        <v>80</v>
      </c>
      <c r="C41" t="s">
        <v>26</v>
      </c>
      <c r="D41" s="23">
        <f>'[5]ABE Students in FY14, 15'!$J$20</f>
        <v>0.10144927536231885</v>
      </c>
    </row>
    <row r="42" spans="1:4" x14ac:dyDescent="0.2">
      <c r="A42" t="s">
        <v>74</v>
      </c>
      <c r="B42">
        <v>1</v>
      </c>
      <c r="C42" t="s">
        <v>49</v>
      </c>
      <c r="D42" s="23">
        <f>'[5]ABE Students in FY14, 15'!$J$79</f>
        <v>8.8295687885010271E-2</v>
      </c>
    </row>
    <row r="43" spans="1:4" x14ac:dyDescent="0.2">
      <c r="A43" t="s">
        <v>74</v>
      </c>
      <c r="B43">
        <v>1</v>
      </c>
      <c r="C43" t="s">
        <v>35</v>
      </c>
      <c r="D43" s="23">
        <f>'[5]ABE Students in FY14, 15'!$J$17</f>
        <v>8.2352941176470587E-2</v>
      </c>
    </row>
    <row r="44" spans="1:4" x14ac:dyDescent="0.2">
      <c r="A44" t="s">
        <v>74</v>
      </c>
      <c r="B44">
        <v>1</v>
      </c>
      <c r="C44" t="s">
        <v>28</v>
      </c>
      <c r="D44" s="23">
        <f>'[5]ABE Students in FY14, 15'!$J$9</f>
        <v>7.6923076923076927E-2</v>
      </c>
    </row>
    <row r="45" spans="1:4" x14ac:dyDescent="0.2">
      <c r="A45" t="s">
        <v>74</v>
      </c>
      <c r="B45">
        <v>1</v>
      </c>
      <c r="C45" t="s">
        <v>29</v>
      </c>
      <c r="D45" s="23">
        <f>'[5]ABE Students in FY14, 15'!$J$13</f>
        <v>7.6923076923076927E-2</v>
      </c>
    </row>
    <row r="46" spans="1:4" x14ac:dyDescent="0.2">
      <c r="A46" t="s">
        <v>74</v>
      </c>
      <c r="B46">
        <v>3</v>
      </c>
      <c r="C46" t="s">
        <v>18</v>
      </c>
      <c r="D46" s="23">
        <f>'[5]ABE Students in FY14, 15'!$J$58</f>
        <v>7.6923076923076927E-2</v>
      </c>
    </row>
    <row r="47" spans="1:4" x14ac:dyDescent="0.2">
      <c r="A47" t="s">
        <v>74</v>
      </c>
      <c r="B47">
        <v>1</v>
      </c>
      <c r="C47" t="s">
        <v>25</v>
      </c>
      <c r="D47" s="23">
        <f>'[5]ABE Students in FY14, 15'!$J$10</f>
        <v>5.2631578947368418E-2</v>
      </c>
    </row>
    <row r="48" spans="1:4" x14ac:dyDescent="0.2">
      <c r="A48" t="s">
        <v>74</v>
      </c>
      <c r="B48">
        <v>80</v>
      </c>
      <c r="C48" t="s">
        <v>23</v>
      </c>
      <c r="D48" s="23">
        <f>'[5]ABE Students in FY14, 15'!$J$77</f>
        <v>4.7872340425531915E-2</v>
      </c>
    </row>
    <row r="49" spans="1:4" x14ac:dyDescent="0.2">
      <c r="A49" t="s">
        <v>74</v>
      </c>
      <c r="B49">
        <v>1</v>
      </c>
      <c r="C49" t="s">
        <v>52</v>
      </c>
      <c r="D49" s="23">
        <f>'[5]ABE Students in FY14, 15'!$J$7</f>
        <v>0</v>
      </c>
    </row>
    <row r="50" spans="1:4" x14ac:dyDescent="0.2">
      <c r="A50" t="s">
        <v>74</v>
      </c>
      <c r="B50">
        <v>84</v>
      </c>
      <c r="C50" t="s">
        <v>78</v>
      </c>
      <c r="D50" s="23">
        <f>'[5]ABE Students in FY14, 15'!$J$47</f>
        <v>0</v>
      </c>
    </row>
    <row r="51" spans="1:4" x14ac:dyDescent="0.2">
      <c r="A51" t="s">
        <v>74</v>
      </c>
      <c r="B51">
        <v>80</v>
      </c>
      <c r="C51" t="s">
        <v>24</v>
      </c>
      <c r="D51" s="23">
        <f>'[5]ABE Students in FY14, 15'!$J$80</f>
        <v>0</v>
      </c>
    </row>
    <row r="52" spans="1:4" x14ac:dyDescent="0.2">
      <c r="A52" s="48" t="s">
        <v>110</v>
      </c>
    </row>
    <row r="53" spans="1:4" x14ac:dyDescent="0.2">
      <c r="A53" s="48" t="s">
        <v>138</v>
      </c>
    </row>
  </sheetData>
  <sheetProtection algorithmName="SHA-512" hashValue="Gum0msxXJVCqzjVEVhLDcJ+uprJMNQBtnOiU8gvyP0O1uZIRHjCok5REwrDsFX5ZK+UHivXOt4iNEPVcKwNP5w==" saltValue="lPe51oyRisxUXTBgMSC0Gw==" spinCount="100000" sheet="1" objects="1" scenarios="1"/>
  <sortState ref="A7:D50">
    <sortCondition descending="1" ref="A7:A5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Cover Page</vt:lpstr>
      <vt:lpstr>Revenue Per Participant</vt:lpstr>
      <vt:lpstr>All Levels</vt:lpstr>
      <vt:lpstr>ABE Levels</vt:lpstr>
      <vt:lpstr>ESL Levels</vt:lpstr>
      <vt:lpstr>Obtain Employment</vt:lpstr>
      <vt:lpstr>Retain Employment</vt:lpstr>
      <vt:lpstr>Obtain Secondary Credential </vt:lpstr>
      <vt:lpstr>Enter Post-Secondary</vt:lpstr>
      <vt:lpstr>'ABE Levels'!Print_Area</vt:lpstr>
      <vt:lpstr>'All Levels'!Print_Area</vt:lpstr>
      <vt:lpstr>'ESL Levels'!Print_Area</vt:lpstr>
      <vt:lpstr>'Revenue Per Participant'!Print_Area</vt:lpstr>
      <vt:lpstr>'ABE Levels'!Query_from_Databridge</vt:lpstr>
      <vt:lpstr>'All Levels'!Query_from_Databridge_1</vt:lpstr>
    </vt:vector>
  </TitlesOfParts>
  <Company>mde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Versaw, Jodi</cp:lastModifiedBy>
  <cp:lastPrinted>2013-08-20T18:56:11Z</cp:lastPrinted>
  <dcterms:created xsi:type="dcterms:W3CDTF">2008-07-22T16:36:57Z</dcterms:created>
  <dcterms:modified xsi:type="dcterms:W3CDTF">2017-02-22T19:31:02Z</dcterms:modified>
</cp:coreProperties>
</file>